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2009г с учет.изм.окт." sheetId="1" r:id="rId1"/>
    <sheet name="Прил.2.2009гизм.окт." sheetId="2" r:id="rId2"/>
  </sheets>
  <definedNames/>
  <calcPr fullCalcOnLoad="1"/>
</workbook>
</file>

<file path=xl/sharedStrings.xml><?xml version="1.0" encoding="utf-8"?>
<sst xmlns="http://schemas.openxmlformats.org/spreadsheetml/2006/main" count="3727" uniqueCount="547">
  <si>
    <t>к решению Сергиево-Посадского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</si>
  <si>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</si>
  <si>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</si>
  <si>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</si>
  <si>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</si>
  <si>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</si>
  <si>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</si>
  <si>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</si>
  <si>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</si>
  <si>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</si>
  <si>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Органы внутренних дел</t>
  </si>
  <si>
    <t>0501</t>
  </si>
  <si>
    <t>0600</t>
  </si>
  <si>
    <t>0700</t>
  </si>
  <si>
    <t>0701</t>
  </si>
  <si>
    <t>0707</t>
  </si>
  <si>
    <t>0900</t>
  </si>
  <si>
    <t>Жилищно-коммунальное хозяйство</t>
  </si>
  <si>
    <t>Жилищное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</si>
  <si>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</si>
  <si>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</si>
  <si>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</si>
  <si>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</si>
  <si>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</si>
  <si>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</si>
  <si>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</si>
  <si>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Учебные заведения и курсы по переподготовке кадров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</si>
  <si>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</si>
  <si>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</si>
  <si>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</si>
  <si>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</si>
  <si>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</si>
  <si>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</si>
  <si>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</si>
  <si>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</si>
  <si>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</si>
  <si>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</si>
  <si>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</si>
  <si>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</si>
  <si>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</si>
  <si>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</si>
  <si>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</si>
  <si>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</si>
  <si>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</si>
  <si>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</si>
  <si>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</si>
  <si>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</si>
  <si>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</si>
  <si>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</si>
  <si>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</si>
  <si>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</si>
  <si>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</si>
  <si>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</si>
  <si>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</si>
  <si>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</si>
  <si>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1020000</t>
  </si>
  <si>
    <t>Центральный аппарат</t>
  </si>
  <si>
    <t>005</t>
  </si>
  <si>
    <t>Обеспечение деятельности подведомственных учреждений</t>
  </si>
  <si>
    <t>Вещевое обеспечение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</si>
  <si>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</si>
  <si>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</si>
  <si>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</si>
  <si>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</si>
  <si>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</si>
  <si>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</si>
  <si>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</si>
  <si>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0705</t>
  </si>
  <si>
    <t>4290000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</si>
  <si>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</si>
  <si>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</si>
  <si>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</si>
  <si>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</si>
  <si>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</si>
  <si>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</si>
  <si>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</si>
  <si>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</si>
  <si>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</si>
  <si>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</si>
  <si>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</si>
  <si>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</si>
  <si>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</si>
  <si>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</si>
  <si>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</si>
  <si>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</si>
  <si>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</si>
  <si>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</si>
  <si>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</si>
  <si>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</si>
  <si>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</si>
  <si>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</si>
  <si>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</si>
  <si>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</si>
  <si>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</si>
  <si>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</si>
  <si>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</si>
  <si>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</si>
  <si>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</si>
  <si>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</si>
  <si>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</si>
  <si>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</si>
  <si>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</si>
  <si>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</si>
  <si>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</si>
  <si>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</si>
  <si>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</si>
  <si>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</si>
  <si>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</si>
  <si>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</si>
  <si>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</si>
  <si>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5050000</t>
  </si>
  <si>
    <t>Общегосударственные вопросы</t>
  </si>
  <si>
    <t>4500000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</si>
  <si>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</si>
  <si>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</si>
  <si>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</si>
  <si>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</si>
  <si>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</si>
  <si>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</si>
  <si>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</si>
  <si>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</si>
  <si>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</si>
  <si>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</si>
  <si>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</si>
  <si>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</si>
  <si>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</si>
  <si>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</si>
  <si>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</si>
  <si>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</si>
  <si>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</si>
  <si>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</si>
  <si>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 xml:space="preserve">Ежемесячное денежное вознаграждение за классное руководство </t>
  </si>
  <si>
    <t>0102</t>
  </si>
  <si>
    <t>Глава муниципального образования</t>
  </si>
  <si>
    <t>Денежные выплаты медицинскому персоналу фельдшерско-акушерских пунктов, врачам, фельдшарам и медицинским сестрам скорой медицинской помощи</t>
  </si>
  <si>
    <t>в том числе за счет субвенции</t>
  </si>
  <si>
    <t>Федеральные целевые программы</t>
  </si>
  <si>
    <t>1000000</t>
  </si>
  <si>
    <t>1001100</t>
  </si>
  <si>
    <t>1040000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</si>
  <si>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</si>
  <si>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</si>
  <si>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</si>
  <si>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</si>
  <si>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</si>
  <si>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</si>
  <si>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</si>
  <si>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</si>
  <si>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</si>
  <si>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</si>
  <si>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</si>
  <si>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</si>
  <si>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2027200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</si>
  <si>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</si>
  <si>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</si>
  <si>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</si>
  <si>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</si>
  <si>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</si>
  <si>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</si>
  <si>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</si>
  <si>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</si>
  <si>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</si>
  <si>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</si>
  <si>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</si>
  <si>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</si>
  <si>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</si>
  <si>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</si>
  <si>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</si>
  <si>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</si>
  <si>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</si>
  <si>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</si>
  <si>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</si>
  <si>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</si>
  <si>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</si>
  <si>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</si>
  <si>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</si>
  <si>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 xml:space="preserve"> Субсидии на обеспечение жильем молодых семей и молодых специалистов, проживающих и работающих в сельской местности</t>
  </si>
  <si>
    <t>021</t>
  </si>
  <si>
    <t>Бюджетные инвестиции</t>
  </si>
  <si>
    <t>003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</si>
  <si>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</si>
  <si>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</si>
  <si>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</si>
  <si>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</si>
  <si>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</si>
  <si>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</si>
  <si>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</si>
  <si>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</si>
  <si>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</si>
  <si>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</si>
  <si>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</si>
  <si>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</si>
  <si>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</si>
  <si>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</si>
  <si>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</si>
  <si>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</si>
  <si>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</si>
  <si>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</si>
  <si>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</si>
  <si>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</si>
  <si>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4508500</t>
  </si>
  <si>
    <t>4529900</t>
  </si>
  <si>
    <t>Расходы на уплату налога на имущество учебно-методическими кабинетами,централизованной бухгалтерией, группой хозяйственного обслуживания, учебной фильмотекой, межшкольными учебно-производственными комбинатами, логопедическими пунктами</t>
  </si>
  <si>
    <t>4529901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</si>
  <si>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</si>
  <si>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</si>
  <si>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</si>
  <si>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</si>
  <si>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</si>
  <si>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</si>
  <si>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</si>
  <si>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</si>
  <si>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</si>
  <si>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</si>
  <si>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</si>
  <si>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Обеспечение питанием воспитаников детских домов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</si>
  <si>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</si>
  <si>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</si>
  <si>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</si>
  <si>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</si>
  <si>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 xml:space="preserve">Мероприятия по организации оздоровительной кампании детей </t>
  </si>
  <si>
    <t xml:space="preserve">Оздоровление детей </t>
  </si>
  <si>
    <t>4320200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</si>
  <si>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</si>
  <si>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</si>
  <si>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</si>
  <si>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</si>
  <si>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</si>
  <si>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</si>
  <si>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</si>
  <si>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</si>
  <si>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</si>
  <si>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</si>
  <si>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</si>
  <si>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</si>
  <si>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</si>
  <si>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</si>
  <si>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</si>
  <si>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Приобретение медикаментов для поликлиник,амбулаторий, диагностических центров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</si>
  <si>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</si>
  <si>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</si>
  <si>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</si>
  <si>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Центры,станции и отделения переливания крови</t>
  </si>
  <si>
    <t>4729900</t>
  </si>
  <si>
    <t>Приобретение медикаментов для центров, станций и отделений переливания крови</t>
  </si>
  <si>
    <t>4729901</t>
  </si>
  <si>
    <t>Заготовка,переработка, хранение и обеспечение безопасности донорской крови и ее компонентов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</si>
  <si>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</si>
  <si>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</si>
  <si>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</si>
  <si>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</si>
  <si>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</si>
  <si>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</si>
  <si>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</si>
  <si>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</si>
  <si>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</si>
  <si>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</si>
  <si>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4719902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</si>
  <si>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</si>
  <si>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</si>
  <si>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</si>
  <si>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</si>
  <si>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</si>
  <si>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 и социальных выплат</t>
  </si>
  <si>
    <t>5201000</t>
  </si>
  <si>
    <t>4219990</t>
  </si>
  <si>
    <t>2026790</t>
  </si>
  <si>
    <t>4529990</t>
  </si>
  <si>
    <t>4409990</t>
  </si>
  <si>
    <t>4429990</t>
  </si>
  <si>
    <t>4709990</t>
  </si>
  <si>
    <t>4699990</t>
  </si>
  <si>
    <t>4719990</t>
  </si>
  <si>
    <t>4779990</t>
  </si>
  <si>
    <t>4729990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</si>
  <si>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</si>
  <si>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</si>
  <si>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Подпрограмма "Обеспечение жильем молодых семей"</t>
  </si>
  <si>
    <t>Субсидии на обеспечение жильем</t>
  </si>
  <si>
    <t>1040200</t>
  </si>
  <si>
    <t>501</t>
  </si>
  <si>
    <t>целевым статьям и видам расходов бюджетов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</si>
  <si>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</si>
  <si>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</si>
  <si>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</si>
  <si>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</si>
  <si>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</si>
  <si>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</si>
  <si>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</si>
  <si>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</si>
  <si>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</si>
  <si>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4299900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</si>
  <si>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</si>
  <si>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</si>
  <si>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</si>
  <si>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</si>
  <si>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</si>
  <si>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</si>
  <si>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</si>
  <si>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</si>
  <si>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</si>
  <si>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</si>
  <si>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Бюджетные инвестиции в объекты капитального строительства, не включенные в целевые программы</t>
  </si>
  <si>
    <t>Расходы бюджета на 2009 год по разделам , подразделам</t>
  </si>
  <si>
    <t>Строительство объектов общегражданского назначения</t>
  </si>
  <si>
    <t>1020200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</si>
  <si>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</si>
  <si>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</si>
  <si>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</si>
  <si>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</si>
  <si>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Московской области</t>
  </si>
  <si>
    <t xml:space="preserve">муниципального района </t>
  </si>
  <si>
    <t>от__30.12.2008__№_146-МЗ__"</t>
  </si>
  <si>
    <t>"Приложение № 2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</si>
  <si>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</si>
  <si>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</si>
  <si>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</si>
  <si>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</si>
  <si>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за счет субсидии на установку охранно-пожарной сигнализации в учреждениях социально-культурной сферы</t>
  </si>
  <si>
    <t>Расходы на установку охранно-пожарной сигнализации в учреждениях социально-культурной сферы за счет средств местного бюджета</t>
  </si>
  <si>
    <t>Обеспечение проведение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</si>
  <si>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</si>
  <si>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</si>
  <si>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0107</t>
  </si>
  <si>
    <t>0200000</t>
  </si>
  <si>
    <t>0200003</t>
  </si>
  <si>
    <t>СПРАВОЧНЫЙ  МАТЕРИАЛ</t>
  </si>
  <si>
    <t>Расходы за счет субсидии на частичное финансирование по содержанию финансовых органов местных администраций за период с 01 июля 2009 года по 31 декабря 2009 года</t>
  </si>
  <si>
    <t>0020409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</si>
  <si>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</si>
  <si>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4500600</t>
  </si>
  <si>
    <t>Расходы за счет субсидии на погашение кредиторской задолженности за 2008 год на государственную поддержку внедрения комплексных проектов модернизации образования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</si>
  <si>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</si>
  <si>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</si>
  <si>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</si>
  <si>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</si>
  <si>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Расходы за счет субсидии погашение кредиторской задолженности бюджета Московской области за 2008 год на обеспечение мероприятий по подготовке объектов жилищно-коммунального хозяйства и социальной сферы к осенне-зимнему периоду 2007-2008 года с учетом усло</t>
  </si>
  <si>
    <t>Расходы на финансовое обеспечение оказания дополнительной медицинской помощи, оказываемой врачами-терапевтами участковыми,врачами-педиатрами участковыми, врачами общей практики(семейными врачами), медицинскими сестрами участковыми врачей-терапевтов участк</t>
  </si>
  <si>
    <t>Межбюджетные трансферты</t>
  </si>
  <si>
    <t>1100</t>
  </si>
  <si>
    <t>017</t>
  </si>
  <si>
    <t>Иные межбюджетные трансферты</t>
  </si>
  <si>
    <t>1104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</si>
  <si>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</si>
  <si>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</si>
  <si>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5201501</t>
  </si>
  <si>
    <t>5201502</t>
  </si>
  <si>
    <t xml:space="preserve">Фунционирование высшего должностного лица субъекта Российской Федерации и муниципального образования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</si>
  <si>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</si>
  <si>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</si>
  <si>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Здравоохранение, физическая культура и спорт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</si>
  <si>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</si>
  <si>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</si>
  <si>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2479902</t>
  </si>
  <si>
    <t>2479901</t>
  </si>
  <si>
    <t>Автомобильный транспорт</t>
  </si>
  <si>
    <t>3030000</t>
  </si>
  <si>
    <t>3030201</t>
  </si>
  <si>
    <t>3030202</t>
  </si>
  <si>
    <t>4219901</t>
  </si>
  <si>
    <t>4219903</t>
  </si>
  <si>
    <t>4219999</t>
  </si>
  <si>
    <t>Профессиональная подготовка, переподготовка и повышение квалификации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</si>
  <si>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</si>
  <si>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</si>
  <si>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телерадиокомпаниям и телерадиорганизациям</t>
  </si>
  <si>
    <t xml:space="preserve">Другие вопросы в области культуры, кинематографии, средств массовой информации 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</si>
  <si>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</si>
  <si>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</si>
  <si>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</si>
  <si>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</si>
  <si>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 xml:space="preserve">Федеральная целевая программа "Жилище" на 2002-2010 годы 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</si>
  <si>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</si>
  <si>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</si>
  <si>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Федеральная целевая программа "Социальное развитие села до 2012 года"</t>
  </si>
  <si>
    <t>Сбор,удаление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</si>
  <si>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</si>
  <si>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</si>
  <si>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0602</t>
  </si>
  <si>
    <t>4000000</t>
  </si>
  <si>
    <t>4000100</t>
  </si>
  <si>
    <t>5230104</t>
  </si>
  <si>
    <t>Субсидия на  обеспечение жильем молодых семей и молодых специалистов, проживающих и работающих в сельской местности</t>
  </si>
  <si>
    <t>5230107</t>
  </si>
  <si>
    <t>099</t>
  </si>
  <si>
    <t>5230000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</si>
  <si>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</si>
  <si>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Развитие социальной и инженерной инфраструктуры субъекта Российской Федерации и муниципальных образований</t>
  </si>
  <si>
    <t>Госсударственная поддержка внедрения комплексных мер модернизации образования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</si>
  <si>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</si>
  <si>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Субсидия на проведение мероприятий по улутшению жилищных условий граждан,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</t>
  </si>
  <si>
    <t>0020496</t>
  </si>
  <si>
    <t>002499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</si>
  <si>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</si>
  <si>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</si>
  <si>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</si>
  <si>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</si>
  <si>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</si>
  <si>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</si>
  <si>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2026796</t>
  </si>
  <si>
    <t>Расходы ГСМ на обеспечение деятельности органов в сфере национальной безопасности, правоохранительной деятельности и обороны</t>
  </si>
  <si>
    <t>Тепловая энергия в детских дошкольных учреждениях</t>
  </si>
  <si>
    <t>Электроэнергия в детских дошкольных учреждениях</t>
  </si>
  <si>
    <t>Водоснабжение и водоотведение в детских дошкольных учреждениях</t>
  </si>
  <si>
    <t>Текущий ремонт зданий и сооружений в детских дошкольных учреждениях</t>
  </si>
  <si>
    <t>Капитальный ремонт зданий и сооружений в детских дошкольных учреждениях</t>
  </si>
  <si>
    <t>Теплоснабжение школ</t>
  </si>
  <si>
    <t>4219991</t>
  </si>
  <si>
    <t>Электроснабжение школ</t>
  </si>
  <si>
    <t>4219992</t>
  </si>
  <si>
    <t>Водоснабжение и водоотведение школ</t>
  </si>
  <si>
    <t>4219993</t>
  </si>
  <si>
    <t>Капитальный ремонт зданий и сооружений  школ</t>
  </si>
  <si>
    <t>Текущий ремонт зданий и сооружений  школ</t>
  </si>
  <si>
    <t>Расходы на ГСМ школ</t>
  </si>
  <si>
    <t>4219994</t>
  </si>
  <si>
    <t>4219995</t>
  </si>
  <si>
    <t>4219996</t>
  </si>
  <si>
    <t>4219998</t>
  </si>
  <si>
    <t>Питание в учреждениях по внешкольной работе с детьми</t>
  </si>
  <si>
    <t>4239902</t>
  </si>
  <si>
    <t>Теплоснабжение в учреждениях по внешкольной работе с детьми</t>
  </si>
  <si>
    <t>Электроэнергия в учреждениях по внешкольной работе с детьми</t>
  </si>
  <si>
    <t>Водоснабжение и водоотведение в учреждениях по внешкольной работе с детьми</t>
  </si>
  <si>
    <t>Текущий ремонт зданий и сооружений в учреждениях по внешкольной работе с детьми</t>
  </si>
  <si>
    <t>Капитальный ремонт в учреждениях по внешкольной работе с детьми</t>
  </si>
  <si>
    <t>Расходы на ГСМ в учреждениях по внешкольной работе с детьми</t>
  </si>
  <si>
    <t>4239999</t>
  </si>
  <si>
    <t>4239996</t>
  </si>
  <si>
    <t>4239995</t>
  </si>
  <si>
    <t>4239994</t>
  </si>
  <si>
    <t>4239993</t>
  </si>
  <si>
    <t>4239992</t>
  </si>
  <si>
    <t>4239991</t>
  </si>
  <si>
    <t>Теплоснабжение детских домов</t>
  </si>
  <si>
    <t>Электроснабжение детских домов</t>
  </si>
  <si>
    <t>Водоснабжение и водоотведение  детских домов</t>
  </si>
  <si>
    <t>Текущий ремонт зданий и сооружений детских домов</t>
  </si>
  <si>
    <t>Расходы на ГСМ в детских домах</t>
  </si>
  <si>
    <t>Обеспечение деятельности за счет субвенции дети сироты и дети оставшиеся без попечения родителей</t>
  </si>
  <si>
    <t>Водоснабжение и водоотведение учреждений  работе с молодежью</t>
  </si>
  <si>
    <t>Электроснабжение учреждений по работе с молодежью</t>
  </si>
  <si>
    <t>Теплоснабжение учреждений по работе с молодежью</t>
  </si>
  <si>
    <t>Расходы на ГСМ учреждений по работе с молодежью</t>
  </si>
  <si>
    <t>Другие расходы на содержание учреждений по  работе с молодежью</t>
  </si>
  <si>
    <t>4310191</t>
  </si>
  <si>
    <t>4310192</t>
  </si>
  <si>
    <t>4310193</t>
  </si>
  <si>
    <t>4310196</t>
  </si>
  <si>
    <t>4310199</t>
  </si>
  <si>
    <t>Теплоснабжение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</si>
  <si>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Электроснабжение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</si>
  <si>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Водоснабжение и водоотведение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</si>
  <si>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Расходы на ГСМ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</si>
  <si>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Субвенция для организации компенсации родительской платы</t>
  </si>
  <si>
    <t>4529999</t>
  </si>
  <si>
    <t>4529997</t>
  </si>
  <si>
    <t>4529996</t>
  </si>
  <si>
    <t>4529993</t>
  </si>
  <si>
    <t>4529992</t>
  </si>
  <si>
    <t>4529991</t>
  </si>
  <si>
    <t>Теплоснабжение в дворцах и домах культуры, других учреждений культуры и средств массовой информации</t>
  </si>
  <si>
    <t>Электроэнергия в  дворцах и домах культуры, других учреждений культуры и средств массовой информации</t>
  </si>
  <si>
    <t>Водоснабжение и водоотведение в  дворцах и домах культуры, других учреждений культуры и средств массовой информации</t>
  </si>
  <si>
    <t>Расходы на ГСМ в  дворцах и домах культуры, других учреждений культуры и средств массовой информации</t>
  </si>
  <si>
    <t>4409996</t>
  </si>
  <si>
    <t>4409993</t>
  </si>
  <si>
    <t>4409992</t>
  </si>
  <si>
    <t>4409991</t>
  </si>
  <si>
    <t>Теплоснабжение библиотек</t>
  </si>
  <si>
    <t>Электроэнергия в библиотеках</t>
  </si>
  <si>
    <t>Водоснабжение и водоотведение в библиотеках</t>
  </si>
  <si>
    <t>Расходы на ГСМ в библиотеках</t>
  </si>
  <si>
    <t>4429996</t>
  </si>
  <si>
    <t>4429993</t>
  </si>
  <si>
    <t>4429992</t>
  </si>
  <si>
    <t>4429991</t>
  </si>
  <si>
    <t>Теплоснабжение больниц</t>
  </si>
  <si>
    <t>Электроэнергия в больницах</t>
  </si>
  <si>
    <t>Водоснабжение и водоотведение в больницах</t>
  </si>
  <si>
    <t>Текущий ремонт зданий и сооружений больниц</t>
  </si>
  <si>
    <t>Капитальный ремонт  зданий и сооружений больниц</t>
  </si>
  <si>
    <t>Расходы на ГСМ в больницах</t>
  </si>
  <si>
    <t>4709996</t>
  </si>
  <si>
    <t>4709995</t>
  </si>
  <si>
    <t>4709994</t>
  </si>
  <si>
    <t>4709993</t>
  </si>
  <si>
    <t>4709992</t>
  </si>
  <si>
    <t>4709991</t>
  </si>
  <si>
    <t>Текущий ремонт зданий и сооружений  больниц</t>
  </si>
  <si>
    <t>Теплоснабжение поликлиник,амбулаторий,диагностических центров</t>
  </si>
  <si>
    <t>4719991</t>
  </si>
  <si>
    <t>Электроснабжение поликлиник, амбулаторий, диагностических  центров</t>
  </si>
  <si>
    <t>Водоснабжение и водоотведение поликлиник, амбулаторий, диагностических  центров</t>
  </si>
  <si>
    <t>Текущий ремонт зданий и сооружений в поликлиниках</t>
  </si>
  <si>
    <t>Расходы на ГСМ в поликлиниках</t>
  </si>
  <si>
    <t>4719996</t>
  </si>
  <si>
    <t>4719994</t>
  </si>
  <si>
    <t>4719993</t>
  </si>
  <si>
    <t>4719992</t>
  </si>
  <si>
    <t>Расходы на питание в поликлиниках,амбулаториях, диагностических центрах</t>
  </si>
  <si>
    <t>Теплоснабжение станций скорой помощи</t>
  </si>
  <si>
    <t>Электроснабжение станций скорой помощи</t>
  </si>
  <si>
    <t>Водоснабжение и водоотведение станций скорой помощи</t>
  </si>
  <si>
    <t>Текущий ремонт зданий и сооружений станций скорой помощи</t>
  </si>
  <si>
    <t>Расходы на ГСМ станций скорой помощи</t>
  </si>
  <si>
    <t>4779991</t>
  </si>
  <si>
    <t>4779992</t>
  </si>
  <si>
    <t>4779993</t>
  </si>
  <si>
    <t>4779994</t>
  </si>
  <si>
    <t>4779996</t>
  </si>
  <si>
    <t>Продукты питания для центров, станций и отделений переливания крови</t>
  </si>
  <si>
    <t>4729902</t>
  </si>
  <si>
    <t>Теплоснабжение центров спортивной подготовки (сборных команд)</t>
  </si>
  <si>
    <t>Электроснабжение центров спортивной подготовки (сборных команд)</t>
  </si>
  <si>
    <t>Водоснабжение и водоотведение центров спортивной подготовки (сборных команд)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</si>
  <si>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</si>
  <si>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</si>
  <si>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</si>
  <si>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</si>
  <si>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</si>
  <si>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Расходы на ГСМ учреждений, обеспечивающих предоставление услуг в сфере здравоохранения</t>
  </si>
  <si>
    <t>4699996</t>
  </si>
  <si>
    <t>Расходы на ГСМ для  обеспечение деятельности центрального аппарата</t>
  </si>
  <si>
    <t>Прочие расходы для обеспечения деятельности центрального аппарата</t>
  </si>
  <si>
    <t>Расходы на ГСМ  для обеспечения деятельности центрального аппарата</t>
  </si>
  <si>
    <t>прочие расходы для обеспечения деятельности центрального аппарата</t>
  </si>
  <si>
    <t>Оплата водоснабжения и водоотведения  для обеспечения деятельности центрального аппарата</t>
  </si>
  <si>
    <t>Оплата электроэнергии  для обеспечения деятельности центрального аппарата</t>
  </si>
  <si>
    <t>Оплата теплоснабжения для обеспечения деятельности  центрального аппарата</t>
  </si>
  <si>
    <t>Оплата водоснабжения и водоотведения для обеспечения деятельности центрального аппарата</t>
  </si>
  <si>
    <t>Оплата электроэнергии  для обеспечения деятельности  центрального аппарата</t>
  </si>
  <si>
    <t>Оплата теплоснабжения для обеспечения деятельности центрального аппарата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</si>
  <si>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</si>
  <si>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5053401</t>
  </si>
  <si>
    <t>5053402</t>
  </si>
  <si>
    <t>Проведение выборов в представительные органы муниципального образования</t>
  </si>
  <si>
    <t>0200002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</si>
  <si>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за счет средств местного бюджета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</si>
  <si>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</si>
  <si>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Приложение № 1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</si>
  <si>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</si>
  <si>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школы.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</si>
  <si>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в бюджет городского поселения Хотьково  на строительство средней школы</t>
  </si>
  <si>
    <t>Средства,передаваемые из бюджета Сергиево-Посадского муниципального района в рамках софинансирования на строительство средний школы в городском поселении Хотьково</t>
  </si>
  <si>
    <t>7950010</t>
  </si>
  <si>
    <t>от 29.10.2009 №169-МЗ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</si>
</sst>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/>
  <dimension ref="A2:F496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41.25390625" style="0" customWidth="1"/>
    <col min="2" max="2" width="11.25390625" style="0" customWidth="1"/>
    <col min="5" max="5" width="16.375" style="0" customWidth="1"/>
    <col min="6" max="6" width="14.25390625" style="0" customWidth="1"/>
  </cols>
  <sheetData>
    <row r="2" spans="5:6" ht="12.75">
      <c r="E2" s="11" t="s">
        <v>540</v>
      </c>
      <c r="F2" s="11"/>
    </row>
    <row r="3" spans="5:6" ht="12.75">
      <c r="E3" s="11" t="s">
        <v>0</v>
      </c>
      <c r="F3" s="11"/>
    </row>
    <row r="4" spans="5:6" ht="12.75">
      <c r="E4" s="11" t="s">
        <v>311</v>
      </c>
      <c r="F4" s="11"/>
    </row>
    <row r="5" spans="5:6" ht="12.75">
      <c r="E5" s="11" t="s">
        <v>310</v>
      </c>
      <c r="F5" s="11"/>
    </row>
    <row r="6" spans="5:6" ht="12.75">
      <c r="E6" s="11" t="s">
        <v>546</v>
      </c>
      <c r="F6" s="11"/>
    </row>
    <row r="7" spans="5:6" ht="12.75">
      <c r="E7" s="11"/>
      <c r="F7" s="11"/>
    </row>
    <row r="8" spans="5:6" ht="12.75">
      <c r="E8" s="11"/>
      <c r="F8" s="11"/>
    </row>
    <row r="9" spans="5:6" ht="12.75">
      <c r="E9" s="11" t="s">
        <v>313</v>
      </c>
      <c r="F9" s="11"/>
    </row>
    <row r="10" spans="5:6" ht="12.75">
      <c r="E10" s="11" t="s">
        <v>0</v>
      </c>
      <c r="F10" s="11"/>
    </row>
    <row r="11" spans="5:6" ht="12.75">
      <c r="E11" s="11" t="s">
        <v>311</v>
      </c>
      <c r="F11" s="11"/>
    </row>
    <row r="12" spans="5:6" ht="12.75">
      <c r="E12" s="11" t="s">
        <v>310</v>
      </c>
      <c r="F12" s="11"/>
    </row>
    <row r="13" spans="5:6" ht="12.75">
      <c r="E13" s="11" t="s">
        <v>312</v>
      </c>
      <c r="F13" s="11"/>
    </row>
    <row r="17" spans="1:6" ht="14.25" customHeight="1">
      <c r="A17" s="66" t="s">
        <v>303</v>
      </c>
      <c r="B17" s="66"/>
      <c r="C17" s="66"/>
      <c r="D17" s="66"/>
      <c r="E17" s="66"/>
      <c r="F17" s="66"/>
    </row>
    <row r="18" spans="1:6" ht="12.75" customHeight="1">
      <c r="A18" s="66" t="s">
        <v>281</v>
      </c>
      <c r="B18" s="66"/>
      <c r="C18" s="66"/>
      <c r="D18" s="66"/>
      <c r="E18" s="66"/>
      <c r="F18" s="66"/>
    </row>
    <row r="19" ht="12.75">
      <c r="F19" t="s">
        <v>282</v>
      </c>
    </row>
    <row r="20" spans="1:6" s="42" customFormat="1" ht="38.25" customHeight="1">
      <c r="A20" s="64" t="s">
        <v>1</v>
      </c>
      <c r="B20" s="67" t="s">
        <v>2</v>
      </c>
      <c r="C20" s="68"/>
      <c r="D20" s="69"/>
      <c r="E20" s="64" t="s">
        <v>3</v>
      </c>
      <c r="F20" s="64" t="s">
        <v>135</v>
      </c>
    </row>
    <row r="21" spans="1:6" s="42" customFormat="1" ht="25.5">
      <c r="A21" s="65"/>
      <c r="B21" s="43" t="s">
        <v>4</v>
      </c>
      <c r="C21" s="43" t="s">
        <v>5</v>
      </c>
      <c r="D21" s="43" t="s">
        <v>6</v>
      </c>
      <c r="E21" s="65"/>
      <c r="F21" s="65"/>
    </row>
    <row r="22" spans="1:6" s="42" customFormat="1" ht="12.75">
      <c r="A22" s="31" t="s">
        <v>111</v>
      </c>
      <c r="B22" s="8" t="s">
        <v>8</v>
      </c>
      <c r="C22" s="8" t="s">
        <v>38</v>
      </c>
      <c r="D22" s="8" t="s">
        <v>7</v>
      </c>
      <c r="E22" s="59">
        <f>E23+E36+E63+E67+E27+E53+E72+E57</f>
        <v>224146.09999999998</v>
      </c>
      <c r="F22" s="59">
        <f>F23+F36+F63+F67+F27+F53</f>
        <v>7634</v>
      </c>
    </row>
    <row r="23" spans="1:6" s="42" customFormat="1" ht="38.25">
      <c r="A23" s="29" t="s">
        <v>347</v>
      </c>
      <c r="B23" s="1" t="s">
        <v>132</v>
      </c>
      <c r="C23" s="2" t="s">
        <v>38</v>
      </c>
      <c r="D23" s="2" t="s">
        <v>7</v>
      </c>
      <c r="E23" s="46">
        <f>E24</f>
        <v>1324.6</v>
      </c>
      <c r="F23" s="46"/>
    </row>
    <row r="24" spans="1:6" s="42" customFormat="1" ht="63.75">
      <c r="A24" s="33" t="s">
        <v>141</v>
      </c>
      <c r="B24" s="1" t="s">
        <v>132</v>
      </c>
      <c r="C24" s="2" t="s">
        <v>142</v>
      </c>
      <c r="D24" s="2" t="s">
        <v>7</v>
      </c>
      <c r="E24" s="46">
        <f>E25</f>
        <v>1324.6</v>
      </c>
      <c r="F24" s="46"/>
    </row>
    <row r="25" spans="1:6" s="42" customFormat="1" ht="12.75">
      <c r="A25" s="34" t="s">
        <v>133</v>
      </c>
      <c r="B25" s="1" t="s">
        <v>132</v>
      </c>
      <c r="C25" s="2" t="s">
        <v>283</v>
      </c>
      <c r="D25" s="2" t="s">
        <v>7</v>
      </c>
      <c r="E25" s="46">
        <f>E26</f>
        <v>1324.6</v>
      </c>
      <c r="F25" s="46"/>
    </row>
    <row r="26" spans="1:6" s="42" customFormat="1" ht="25.5">
      <c r="A26" s="34" t="s">
        <v>143</v>
      </c>
      <c r="B26" s="1" t="s">
        <v>132</v>
      </c>
      <c r="C26" s="2" t="s">
        <v>283</v>
      </c>
      <c r="D26" s="2" t="s">
        <v>144</v>
      </c>
      <c r="E26" s="46">
        <v>1324.6</v>
      </c>
      <c r="F26" s="46"/>
    </row>
    <row r="27" spans="1:6" s="42" customFormat="1" ht="63.75">
      <c r="A27" s="29" t="s">
        <v>348</v>
      </c>
      <c r="B27" s="1" t="s">
        <v>37</v>
      </c>
      <c r="C27" s="2" t="s">
        <v>38</v>
      </c>
      <c r="D27" s="2" t="s">
        <v>7</v>
      </c>
      <c r="E27" s="46">
        <f>E28</f>
        <v>8770.300000000001</v>
      </c>
      <c r="F27" s="46"/>
    </row>
    <row r="28" spans="1:6" s="42" customFormat="1" ht="63.75">
      <c r="A28" s="12" t="s">
        <v>141</v>
      </c>
      <c r="B28" s="1" t="s">
        <v>37</v>
      </c>
      <c r="C28" s="1" t="s">
        <v>142</v>
      </c>
      <c r="D28" s="1" t="s">
        <v>7</v>
      </c>
      <c r="E28" s="47">
        <f>E31+E29</f>
        <v>8770.300000000001</v>
      </c>
      <c r="F28" s="47"/>
    </row>
    <row r="29" spans="1:6" s="42" customFormat="1" ht="25.5">
      <c r="A29" s="12" t="s">
        <v>284</v>
      </c>
      <c r="B29" s="6" t="s">
        <v>37</v>
      </c>
      <c r="C29" s="6" t="s">
        <v>285</v>
      </c>
      <c r="D29" s="6" t="s">
        <v>7</v>
      </c>
      <c r="E29" s="48">
        <f>E30</f>
        <v>894.2</v>
      </c>
      <c r="F29" s="48"/>
    </row>
    <row r="30" spans="1:6" s="42" customFormat="1" ht="25.5">
      <c r="A30" s="12" t="s">
        <v>143</v>
      </c>
      <c r="B30" s="6" t="s">
        <v>37</v>
      </c>
      <c r="C30" s="6" t="s">
        <v>285</v>
      </c>
      <c r="D30" s="6" t="s">
        <v>144</v>
      </c>
      <c r="E30" s="48">
        <v>894.2</v>
      </c>
      <c r="F30" s="48"/>
    </row>
    <row r="31" spans="1:6" s="42" customFormat="1" ht="12.75">
      <c r="A31" s="15" t="s">
        <v>56</v>
      </c>
      <c r="B31" s="2" t="s">
        <v>37</v>
      </c>
      <c r="C31" s="2" t="s">
        <v>145</v>
      </c>
      <c r="D31" s="2" t="s">
        <v>7</v>
      </c>
      <c r="E31" s="49">
        <f>E35+E32</f>
        <v>7876.1</v>
      </c>
      <c r="F31" s="49"/>
    </row>
    <row r="32" spans="1:6" s="42" customFormat="1" ht="25.5">
      <c r="A32" s="15" t="s">
        <v>525</v>
      </c>
      <c r="B32" s="2" t="s">
        <v>37</v>
      </c>
      <c r="C32" s="2" t="s">
        <v>391</v>
      </c>
      <c r="D32" s="2" t="s">
        <v>7</v>
      </c>
      <c r="E32" s="49">
        <f>E33</f>
        <v>30</v>
      </c>
      <c r="F32" s="49"/>
    </row>
    <row r="33" spans="1:6" s="42" customFormat="1" ht="25.5">
      <c r="A33" s="15" t="s">
        <v>146</v>
      </c>
      <c r="B33" s="2" t="s">
        <v>37</v>
      </c>
      <c r="C33" s="2" t="s">
        <v>391</v>
      </c>
      <c r="D33" s="2" t="s">
        <v>144</v>
      </c>
      <c r="E33" s="49">
        <v>30</v>
      </c>
      <c r="F33" s="49"/>
    </row>
    <row r="34" spans="1:6" s="42" customFormat="1" ht="25.5">
      <c r="A34" s="15" t="s">
        <v>526</v>
      </c>
      <c r="B34" s="2" t="s">
        <v>37</v>
      </c>
      <c r="C34" s="2" t="s">
        <v>392</v>
      </c>
      <c r="D34" s="2" t="s">
        <v>7</v>
      </c>
      <c r="E34" s="49">
        <f>E35</f>
        <v>7846.1</v>
      </c>
      <c r="F34" s="49"/>
    </row>
    <row r="35" spans="1:6" s="42" customFormat="1" ht="25.5">
      <c r="A35" s="15" t="s">
        <v>146</v>
      </c>
      <c r="B35" s="2" t="s">
        <v>37</v>
      </c>
      <c r="C35" s="2" t="s">
        <v>145</v>
      </c>
      <c r="D35" s="2" t="s">
        <v>144</v>
      </c>
      <c r="E35" s="49">
        <v>7846.1</v>
      </c>
      <c r="F35" s="49"/>
    </row>
    <row r="36" spans="1:6" s="42" customFormat="1" ht="63.75">
      <c r="A36" s="16" t="s">
        <v>349</v>
      </c>
      <c r="B36" s="2" t="s">
        <v>39</v>
      </c>
      <c r="C36" s="2" t="s">
        <v>38</v>
      </c>
      <c r="D36" s="2" t="s">
        <v>7</v>
      </c>
      <c r="E36" s="49">
        <f>E37</f>
        <v>141248.5</v>
      </c>
      <c r="F36" s="49">
        <f>F37+F39+F41</f>
        <v>7634</v>
      </c>
    </row>
    <row r="37" spans="1:6" s="42" customFormat="1" ht="63.75">
      <c r="A37" s="26" t="s">
        <v>141</v>
      </c>
      <c r="B37" s="2" t="s">
        <v>39</v>
      </c>
      <c r="C37" s="2" t="s">
        <v>142</v>
      </c>
      <c r="D37" s="2" t="s">
        <v>7</v>
      </c>
      <c r="E37" s="49">
        <f>E38</f>
        <v>141248.5</v>
      </c>
      <c r="F37" s="49">
        <v>0</v>
      </c>
    </row>
    <row r="38" spans="1:6" s="42" customFormat="1" ht="12.75">
      <c r="A38" s="12" t="s">
        <v>56</v>
      </c>
      <c r="B38" s="2" t="s">
        <v>39</v>
      </c>
      <c r="C38" s="2" t="s">
        <v>145</v>
      </c>
      <c r="D38" s="2" t="s">
        <v>7</v>
      </c>
      <c r="E38" s="49">
        <f>E39+E41+E43+E45+E47+E49+E51</f>
        <v>141248.5</v>
      </c>
      <c r="F38" s="49">
        <v>0</v>
      </c>
    </row>
    <row r="39" spans="1:6" s="42" customFormat="1" ht="51">
      <c r="A39" s="12" t="s">
        <v>181</v>
      </c>
      <c r="B39" s="2" t="s">
        <v>39</v>
      </c>
      <c r="C39" s="2" t="s">
        <v>182</v>
      </c>
      <c r="D39" s="2" t="s">
        <v>7</v>
      </c>
      <c r="E39" s="49">
        <f>E40</f>
        <v>4674</v>
      </c>
      <c r="F39" s="49">
        <f>F40</f>
        <v>4674</v>
      </c>
    </row>
    <row r="40" spans="1:6" s="42" customFormat="1" ht="25.5">
      <c r="A40" s="12" t="s">
        <v>143</v>
      </c>
      <c r="B40" s="2" t="s">
        <v>39</v>
      </c>
      <c r="C40" s="2" t="s">
        <v>182</v>
      </c>
      <c r="D40" s="2" t="s">
        <v>144</v>
      </c>
      <c r="E40" s="49">
        <v>4674</v>
      </c>
      <c r="F40" s="49">
        <v>4674</v>
      </c>
    </row>
    <row r="41" spans="1:6" s="42" customFormat="1" ht="51">
      <c r="A41" s="12" t="s">
        <v>183</v>
      </c>
      <c r="B41" s="2" t="s">
        <v>39</v>
      </c>
      <c r="C41" s="2" t="s">
        <v>184</v>
      </c>
      <c r="D41" s="2" t="s">
        <v>7</v>
      </c>
      <c r="E41" s="49">
        <f>E42</f>
        <v>2960</v>
      </c>
      <c r="F41" s="49">
        <f>F42</f>
        <v>2960</v>
      </c>
    </row>
    <row r="42" spans="1:6" s="42" customFormat="1" ht="25.5">
      <c r="A42" s="12" t="s">
        <v>143</v>
      </c>
      <c r="B42" s="2" t="s">
        <v>39</v>
      </c>
      <c r="C42" s="2" t="s">
        <v>184</v>
      </c>
      <c r="D42" s="2" t="s">
        <v>144</v>
      </c>
      <c r="E42" s="49">
        <v>2960</v>
      </c>
      <c r="F42" s="49">
        <v>2960</v>
      </c>
    </row>
    <row r="43" spans="1:6" s="42" customFormat="1" ht="25.5">
      <c r="A43" s="12" t="s">
        <v>532</v>
      </c>
      <c r="B43" s="2" t="s">
        <v>39</v>
      </c>
      <c r="C43" s="2" t="s">
        <v>393</v>
      </c>
      <c r="D43" s="2" t="s">
        <v>7</v>
      </c>
      <c r="E43" s="49">
        <f>E44</f>
        <v>1200</v>
      </c>
      <c r="F43" s="49"/>
    </row>
    <row r="44" spans="1:6" s="42" customFormat="1" ht="25.5">
      <c r="A44" s="12" t="s">
        <v>143</v>
      </c>
      <c r="B44" s="2" t="s">
        <v>39</v>
      </c>
      <c r="C44" s="2" t="s">
        <v>393</v>
      </c>
      <c r="D44" s="2" t="s">
        <v>144</v>
      </c>
      <c r="E44" s="49">
        <v>1200</v>
      </c>
      <c r="F44" s="49"/>
    </row>
    <row r="45" spans="1:6" s="42" customFormat="1" ht="25.5">
      <c r="A45" s="12" t="s">
        <v>531</v>
      </c>
      <c r="B45" s="2" t="s">
        <v>39</v>
      </c>
      <c r="C45" s="2" t="s">
        <v>394</v>
      </c>
      <c r="D45" s="2" t="s">
        <v>7</v>
      </c>
      <c r="E45" s="49">
        <f>E46</f>
        <v>1043.4</v>
      </c>
      <c r="F45" s="49"/>
    </row>
    <row r="46" spans="1:6" s="42" customFormat="1" ht="25.5">
      <c r="A46" s="12" t="s">
        <v>143</v>
      </c>
      <c r="B46" s="2" t="s">
        <v>39</v>
      </c>
      <c r="C46" s="2" t="s">
        <v>394</v>
      </c>
      <c r="D46" s="2" t="s">
        <v>144</v>
      </c>
      <c r="E46" s="49">
        <v>1043.4</v>
      </c>
      <c r="F46" s="49"/>
    </row>
    <row r="47" spans="1:6" s="42" customFormat="1" ht="38.25">
      <c r="A47" s="12" t="s">
        <v>530</v>
      </c>
      <c r="B47" s="2" t="s">
        <v>39</v>
      </c>
      <c r="C47" s="2" t="s">
        <v>395</v>
      </c>
      <c r="D47" s="2" t="s">
        <v>7</v>
      </c>
      <c r="E47" s="49">
        <f>E48</f>
        <v>48</v>
      </c>
      <c r="F47" s="49"/>
    </row>
    <row r="48" spans="1:6" s="42" customFormat="1" ht="25.5">
      <c r="A48" s="12" t="s">
        <v>143</v>
      </c>
      <c r="B48" s="2" t="s">
        <v>39</v>
      </c>
      <c r="C48" s="2" t="s">
        <v>395</v>
      </c>
      <c r="D48" s="2" t="s">
        <v>144</v>
      </c>
      <c r="E48" s="49">
        <v>48</v>
      </c>
      <c r="F48" s="49"/>
    </row>
    <row r="49" spans="1:6" s="42" customFormat="1" ht="25.5">
      <c r="A49" s="12" t="s">
        <v>523</v>
      </c>
      <c r="B49" s="2" t="s">
        <v>39</v>
      </c>
      <c r="C49" s="2" t="s">
        <v>391</v>
      </c>
      <c r="D49" s="2" t="s">
        <v>7</v>
      </c>
      <c r="E49" s="49">
        <f>E50</f>
        <v>1940</v>
      </c>
      <c r="F49" s="49"/>
    </row>
    <row r="50" spans="1:6" s="42" customFormat="1" ht="25.5">
      <c r="A50" s="12" t="s">
        <v>143</v>
      </c>
      <c r="B50" s="2" t="s">
        <v>39</v>
      </c>
      <c r="C50" s="2" t="s">
        <v>391</v>
      </c>
      <c r="D50" s="2" t="s">
        <v>144</v>
      </c>
      <c r="E50" s="49">
        <v>1940</v>
      </c>
      <c r="F50" s="49"/>
    </row>
    <row r="51" spans="1:6" s="42" customFormat="1" ht="25.5">
      <c r="A51" s="12" t="s">
        <v>524</v>
      </c>
      <c r="B51" s="2" t="s">
        <v>39</v>
      </c>
      <c r="C51" s="2" t="s">
        <v>396</v>
      </c>
      <c r="D51" s="2" t="s">
        <v>7</v>
      </c>
      <c r="E51" s="49">
        <f>E52</f>
        <v>129383.1</v>
      </c>
      <c r="F51" s="49"/>
    </row>
    <row r="52" spans="1:6" s="42" customFormat="1" ht="25.5">
      <c r="A52" s="12" t="s">
        <v>143</v>
      </c>
      <c r="B52" s="2" t="s">
        <v>39</v>
      </c>
      <c r="C52" s="2" t="s">
        <v>396</v>
      </c>
      <c r="D52" s="2" t="s">
        <v>144</v>
      </c>
      <c r="E52" s="49">
        <v>129383.1</v>
      </c>
      <c r="F52" s="49"/>
    </row>
    <row r="53" spans="1:6" s="42" customFormat="1" ht="66" customHeight="1">
      <c r="A53" s="21" t="s">
        <v>397</v>
      </c>
      <c r="B53" s="2" t="s">
        <v>398</v>
      </c>
      <c r="C53" s="2" t="s">
        <v>38</v>
      </c>
      <c r="D53" s="2" t="s">
        <v>7</v>
      </c>
      <c r="E53" s="49">
        <f aca="true" t="shared" si="0" ref="E53:F55">E54</f>
        <v>11218</v>
      </c>
      <c r="F53" s="49">
        <f t="shared" si="0"/>
        <v>0</v>
      </c>
    </row>
    <row r="54" spans="1:6" s="42" customFormat="1" ht="12.75">
      <c r="A54" s="12" t="s">
        <v>56</v>
      </c>
      <c r="B54" s="2" t="s">
        <v>398</v>
      </c>
      <c r="C54" s="2" t="s">
        <v>145</v>
      </c>
      <c r="D54" s="2" t="s">
        <v>7</v>
      </c>
      <c r="E54" s="49">
        <f t="shared" si="0"/>
        <v>11218</v>
      </c>
      <c r="F54" s="49">
        <f t="shared" si="0"/>
        <v>0</v>
      </c>
    </row>
    <row r="55" spans="1:6" s="42" customFormat="1" ht="63.75">
      <c r="A55" s="12" t="s">
        <v>327</v>
      </c>
      <c r="B55" s="2" t="s">
        <v>398</v>
      </c>
      <c r="C55" s="2" t="s">
        <v>328</v>
      </c>
      <c r="D55" s="2" t="s">
        <v>7</v>
      </c>
      <c r="E55" s="49">
        <f t="shared" si="0"/>
        <v>11218</v>
      </c>
      <c r="F55" s="49">
        <f t="shared" si="0"/>
        <v>0</v>
      </c>
    </row>
    <row r="56" spans="1:6" s="42" customFormat="1" ht="25.5">
      <c r="A56" s="12" t="s">
        <v>143</v>
      </c>
      <c r="B56" s="2" t="s">
        <v>398</v>
      </c>
      <c r="C56" s="2" t="s">
        <v>328</v>
      </c>
      <c r="D56" s="2" t="s">
        <v>144</v>
      </c>
      <c r="E56" s="49">
        <v>11218</v>
      </c>
      <c r="F56" s="49">
        <v>0</v>
      </c>
    </row>
    <row r="57" spans="1:6" s="42" customFormat="1" ht="25.5">
      <c r="A57" s="21" t="s">
        <v>320</v>
      </c>
      <c r="B57" s="2" t="s">
        <v>323</v>
      </c>
      <c r="C57" s="2" t="s">
        <v>38</v>
      </c>
      <c r="D57" s="2" t="s">
        <v>7</v>
      </c>
      <c r="E57" s="49">
        <f>E58</f>
        <v>6311.5</v>
      </c>
      <c r="F57" s="49"/>
    </row>
    <row r="58" spans="1:6" s="42" customFormat="1" ht="12.75">
      <c r="A58" s="19" t="s">
        <v>321</v>
      </c>
      <c r="B58" s="2" t="s">
        <v>323</v>
      </c>
      <c r="C58" s="2" t="s">
        <v>324</v>
      </c>
      <c r="D58" s="2" t="s">
        <v>7</v>
      </c>
      <c r="E58" s="49">
        <f>E61+E59</f>
        <v>6311.5</v>
      </c>
      <c r="F58" s="49"/>
    </row>
    <row r="59" spans="1:6" s="42" customFormat="1" ht="25.5">
      <c r="A59" s="19" t="s">
        <v>536</v>
      </c>
      <c r="B59" s="2" t="s">
        <v>323</v>
      </c>
      <c r="C59" s="2" t="s">
        <v>537</v>
      </c>
      <c r="D59" s="2" t="s">
        <v>7</v>
      </c>
      <c r="E59" s="49">
        <f>E60</f>
        <v>1505.3</v>
      </c>
      <c r="F59" s="49"/>
    </row>
    <row r="60" spans="1:6" s="42" customFormat="1" ht="25.5">
      <c r="A60" s="19" t="s">
        <v>143</v>
      </c>
      <c r="B60" s="2" t="s">
        <v>323</v>
      </c>
      <c r="C60" s="2" t="s">
        <v>537</v>
      </c>
      <c r="D60" s="2" t="s">
        <v>144</v>
      </c>
      <c r="E60" s="49">
        <v>1505.3</v>
      </c>
      <c r="F60" s="49"/>
    </row>
    <row r="61" spans="1:6" s="42" customFormat="1" ht="25.5">
      <c r="A61" s="19" t="s">
        <v>322</v>
      </c>
      <c r="B61" s="2" t="s">
        <v>323</v>
      </c>
      <c r="C61" s="2" t="s">
        <v>325</v>
      </c>
      <c r="D61" s="2" t="s">
        <v>7</v>
      </c>
      <c r="E61" s="49">
        <f>E62</f>
        <v>4806.2</v>
      </c>
      <c r="F61" s="49"/>
    </row>
    <row r="62" spans="1:6" s="42" customFormat="1" ht="25.5">
      <c r="A62" s="19" t="s">
        <v>143</v>
      </c>
      <c r="B62" s="2" t="s">
        <v>323</v>
      </c>
      <c r="C62" s="2" t="s">
        <v>325</v>
      </c>
      <c r="D62" s="2" t="s">
        <v>144</v>
      </c>
      <c r="E62" s="49">
        <v>4806.2</v>
      </c>
      <c r="F62" s="49"/>
    </row>
    <row r="63" spans="1:6" s="42" customFormat="1" ht="25.5">
      <c r="A63" s="16" t="s">
        <v>40</v>
      </c>
      <c r="B63" s="2" t="s">
        <v>147</v>
      </c>
      <c r="C63" s="2" t="s">
        <v>38</v>
      </c>
      <c r="D63" s="2" t="s">
        <v>7</v>
      </c>
      <c r="E63" s="49">
        <f>E64</f>
        <v>35989.2</v>
      </c>
      <c r="F63" s="49"/>
    </row>
    <row r="64" spans="1:6" s="42" customFormat="1" ht="25.5">
      <c r="A64" s="14" t="s">
        <v>42</v>
      </c>
      <c r="B64" s="2" t="s">
        <v>147</v>
      </c>
      <c r="C64" s="2" t="s">
        <v>43</v>
      </c>
      <c r="D64" s="2" t="s">
        <v>7</v>
      </c>
      <c r="E64" s="49">
        <f>E65</f>
        <v>35989.2</v>
      </c>
      <c r="F64" s="49"/>
    </row>
    <row r="65" spans="1:6" s="42" customFormat="1" ht="25.5">
      <c r="A65" s="14" t="s">
        <v>36</v>
      </c>
      <c r="B65" s="2" t="s">
        <v>147</v>
      </c>
      <c r="C65" s="2" t="s">
        <v>286</v>
      </c>
      <c r="D65" s="2" t="s">
        <v>7</v>
      </c>
      <c r="E65" s="49">
        <f>E66</f>
        <v>35989.2</v>
      </c>
      <c r="F65" s="49"/>
    </row>
    <row r="66" spans="1:6" s="42" customFormat="1" ht="12.75">
      <c r="A66" s="12" t="s">
        <v>148</v>
      </c>
      <c r="B66" s="2" t="s">
        <v>147</v>
      </c>
      <c r="C66" s="2" t="s">
        <v>286</v>
      </c>
      <c r="D66" s="2" t="s">
        <v>149</v>
      </c>
      <c r="E66" s="49">
        <v>35989.2</v>
      </c>
      <c r="F66" s="49"/>
    </row>
    <row r="67" spans="1:6" s="42" customFormat="1" ht="12.75">
      <c r="A67" s="30" t="s">
        <v>34</v>
      </c>
      <c r="B67" s="2" t="s">
        <v>41</v>
      </c>
      <c r="C67" s="2" t="s">
        <v>38</v>
      </c>
      <c r="D67" s="2" t="s">
        <v>7</v>
      </c>
      <c r="E67" s="49">
        <f>E68</f>
        <v>15600.7</v>
      </c>
      <c r="F67" s="49"/>
    </row>
    <row r="68" spans="1:6" s="42" customFormat="1" ht="12.75">
      <c r="A68" s="14" t="s">
        <v>34</v>
      </c>
      <c r="B68" s="2" t="s">
        <v>41</v>
      </c>
      <c r="C68" s="2" t="s">
        <v>44</v>
      </c>
      <c r="D68" s="2" t="s">
        <v>7</v>
      </c>
      <c r="E68" s="49">
        <f>E69</f>
        <v>15600.7</v>
      </c>
      <c r="F68" s="49"/>
    </row>
    <row r="69" spans="1:6" s="42" customFormat="1" ht="16.5" customHeight="1">
      <c r="A69" s="12" t="s">
        <v>287</v>
      </c>
      <c r="B69" s="2" t="s">
        <v>41</v>
      </c>
      <c r="C69" s="2" t="s">
        <v>288</v>
      </c>
      <c r="D69" s="2" t="s">
        <v>7</v>
      </c>
      <c r="E69" s="49">
        <f>E70</f>
        <v>15600.7</v>
      </c>
      <c r="F69" s="49"/>
    </row>
    <row r="70" spans="1:6" s="42" customFormat="1" ht="37.5" customHeight="1">
      <c r="A70" s="12" t="s">
        <v>148</v>
      </c>
      <c r="B70" s="2" t="s">
        <v>41</v>
      </c>
      <c r="C70" s="2" t="s">
        <v>288</v>
      </c>
      <c r="D70" s="2" t="s">
        <v>149</v>
      </c>
      <c r="E70" s="49">
        <v>15600.7</v>
      </c>
      <c r="F70" s="49"/>
    </row>
    <row r="71" spans="1:6" s="42" customFormat="1" ht="12.75">
      <c r="A71" s="21" t="s">
        <v>113</v>
      </c>
      <c r="B71" s="2" t="s">
        <v>301</v>
      </c>
      <c r="C71" s="2" t="s">
        <v>38</v>
      </c>
      <c r="D71" s="2" t="s">
        <v>7</v>
      </c>
      <c r="E71" s="49">
        <f>E72</f>
        <v>3683.3</v>
      </c>
      <c r="F71" s="49"/>
    </row>
    <row r="72" spans="1:6" s="42" customFormat="1" ht="38.25">
      <c r="A72" s="19" t="s">
        <v>306</v>
      </c>
      <c r="B72" s="2" t="s">
        <v>301</v>
      </c>
      <c r="C72" s="2" t="s">
        <v>308</v>
      </c>
      <c r="D72" s="2" t="s">
        <v>7</v>
      </c>
      <c r="E72" s="49">
        <f>E73</f>
        <v>3683.3</v>
      </c>
      <c r="F72" s="49"/>
    </row>
    <row r="73" spans="1:6" s="42" customFormat="1" ht="25.5">
      <c r="A73" s="19" t="s">
        <v>307</v>
      </c>
      <c r="B73" s="2" t="s">
        <v>301</v>
      </c>
      <c r="C73" s="2" t="s">
        <v>309</v>
      </c>
      <c r="D73" s="2" t="s">
        <v>7</v>
      </c>
      <c r="E73" s="49">
        <f>E74</f>
        <v>3683.3</v>
      </c>
      <c r="F73" s="49"/>
    </row>
    <row r="74" spans="1:6" s="42" customFormat="1" ht="25.5">
      <c r="A74" s="19" t="s">
        <v>143</v>
      </c>
      <c r="B74" s="2" t="s">
        <v>301</v>
      </c>
      <c r="C74" s="2" t="s">
        <v>309</v>
      </c>
      <c r="D74" s="2" t="s">
        <v>144</v>
      </c>
      <c r="E74" s="49">
        <v>3683.3</v>
      </c>
      <c r="F74" s="49"/>
    </row>
    <row r="75" spans="1:6" s="42" customFormat="1" ht="12.75">
      <c r="A75" s="20" t="s">
        <v>118</v>
      </c>
      <c r="B75" s="9" t="s">
        <v>119</v>
      </c>
      <c r="C75" s="9" t="s">
        <v>38</v>
      </c>
      <c r="D75" s="9" t="s">
        <v>7</v>
      </c>
      <c r="E75" s="50">
        <f>E76</f>
        <v>1442</v>
      </c>
      <c r="F75" s="50"/>
    </row>
    <row r="76" spans="1:6" s="42" customFormat="1" ht="12.75">
      <c r="A76" s="16" t="s">
        <v>33</v>
      </c>
      <c r="B76" s="2" t="s">
        <v>150</v>
      </c>
      <c r="C76" s="2" t="s">
        <v>38</v>
      </c>
      <c r="D76" s="2" t="s">
        <v>7</v>
      </c>
      <c r="E76" s="49">
        <f>E77</f>
        <v>1442</v>
      </c>
      <c r="F76" s="49"/>
    </row>
    <row r="77" spans="1:6" s="42" customFormat="1" ht="25.5">
      <c r="A77" s="18" t="s">
        <v>120</v>
      </c>
      <c r="B77" s="2" t="s">
        <v>150</v>
      </c>
      <c r="C77" s="2" t="s">
        <v>121</v>
      </c>
      <c r="D77" s="2" t="s">
        <v>7</v>
      </c>
      <c r="E77" s="49">
        <f>E78</f>
        <v>1442</v>
      </c>
      <c r="F77" s="49"/>
    </row>
    <row r="78" spans="1:6" s="42" customFormat="1" ht="25.5">
      <c r="A78" s="12" t="s">
        <v>122</v>
      </c>
      <c r="B78" s="2" t="s">
        <v>150</v>
      </c>
      <c r="C78" s="2" t="s">
        <v>151</v>
      </c>
      <c r="D78" s="2" t="s">
        <v>7</v>
      </c>
      <c r="E78" s="49">
        <f>E79</f>
        <v>1442</v>
      </c>
      <c r="F78" s="49"/>
    </row>
    <row r="79" spans="1:6" s="42" customFormat="1" ht="25.5">
      <c r="A79" s="18" t="s">
        <v>143</v>
      </c>
      <c r="B79" s="2" t="s">
        <v>150</v>
      </c>
      <c r="C79" s="2" t="s">
        <v>151</v>
      </c>
      <c r="D79" s="2" t="s">
        <v>144</v>
      </c>
      <c r="E79" s="49">
        <v>1442</v>
      </c>
      <c r="F79" s="49"/>
    </row>
    <row r="80" spans="1:6" s="42" customFormat="1" ht="25.5">
      <c r="A80" s="17" t="s">
        <v>45</v>
      </c>
      <c r="B80" s="9" t="s">
        <v>46</v>
      </c>
      <c r="C80" s="9" t="s">
        <v>38</v>
      </c>
      <c r="D80" s="9" t="s">
        <v>7</v>
      </c>
      <c r="E80" s="50">
        <f>E81+E99+E106</f>
        <v>45972.8</v>
      </c>
      <c r="F80" s="50">
        <f>F81+F99</f>
        <v>0</v>
      </c>
    </row>
    <row r="81" spans="1:6" s="42" customFormat="1" ht="12.75">
      <c r="A81" s="30" t="s">
        <v>10</v>
      </c>
      <c r="B81" s="2" t="s">
        <v>47</v>
      </c>
      <c r="C81" s="2" t="s">
        <v>38</v>
      </c>
      <c r="D81" s="2" t="s">
        <v>7</v>
      </c>
      <c r="E81" s="49">
        <f>E82</f>
        <v>5993</v>
      </c>
      <c r="F81" s="49">
        <f>-363+363</f>
        <v>0</v>
      </c>
    </row>
    <row r="82" spans="1:6" s="42" customFormat="1" ht="25.5">
      <c r="A82" s="19" t="s">
        <v>48</v>
      </c>
      <c r="B82" s="5" t="s">
        <v>47</v>
      </c>
      <c r="C82" s="5" t="s">
        <v>49</v>
      </c>
      <c r="D82" s="5" t="s">
        <v>7</v>
      </c>
      <c r="E82" s="51">
        <f>E95+E97+E85+E88+E83</f>
        <v>5993</v>
      </c>
      <c r="F82" s="51">
        <f>F95+F97+F85+F88+F83</f>
        <v>0</v>
      </c>
    </row>
    <row r="83" spans="1:6" s="42" customFormat="1" ht="76.5">
      <c r="A83" s="12" t="s">
        <v>263</v>
      </c>
      <c r="B83" s="5" t="s">
        <v>47</v>
      </c>
      <c r="C83" s="5" t="s">
        <v>166</v>
      </c>
      <c r="D83" s="6" t="s">
        <v>7</v>
      </c>
      <c r="E83" s="48">
        <f>E84</f>
        <v>450</v>
      </c>
      <c r="F83" s="48">
        <f>-363+363</f>
        <v>0</v>
      </c>
    </row>
    <row r="84" spans="1:6" s="42" customFormat="1" ht="38.25">
      <c r="A84" s="25" t="s">
        <v>156</v>
      </c>
      <c r="B84" s="5" t="s">
        <v>47</v>
      </c>
      <c r="C84" s="5" t="s">
        <v>166</v>
      </c>
      <c r="D84" s="6" t="s">
        <v>153</v>
      </c>
      <c r="E84" s="48">
        <v>450</v>
      </c>
      <c r="F84" s="48">
        <f>-363+363</f>
        <v>0</v>
      </c>
    </row>
    <row r="85" spans="1:6" s="42" customFormat="1" ht="12.75">
      <c r="A85" s="25" t="s">
        <v>154</v>
      </c>
      <c r="B85" s="4" t="s">
        <v>47</v>
      </c>
      <c r="C85" s="4" t="s">
        <v>155</v>
      </c>
      <c r="D85" s="4" t="s">
        <v>7</v>
      </c>
      <c r="E85" s="53">
        <f>E86</f>
        <v>3746</v>
      </c>
      <c r="F85" s="53"/>
    </row>
    <row r="86" spans="1:6" s="42" customFormat="1" ht="38.25">
      <c r="A86" s="25" t="s">
        <v>157</v>
      </c>
      <c r="B86" s="4" t="s">
        <v>47</v>
      </c>
      <c r="C86" s="4" t="s">
        <v>158</v>
      </c>
      <c r="D86" s="4" t="s">
        <v>7</v>
      </c>
      <c r="E86" s="53">
        <f>E87</f>
        <v>3746</v>
      </c>
      <c r="F86" s="53"/>
    </row>
    <row r="87" spans="1:6" s="42" customFormat="1" ht="38.25">
      <c r="A87" s="25" t="s">
        <v>156</v>
      </c>
      <c r="B87" s="4" t="s">
        <v>47</v>
      </c>
      <c r="C87" s="4" t="s">
        <v>158</v>
      </c>
      <c r="D87" s="4" t="s">
        <v>153</v>
      </c>
      <c r="E87" s="53">
        <v>3746</v>
      </c>
      <c r="F87" s="53"/>
    </row>
    <row r="88" spans="1:6" s="42" customFormat="1" ht="38.25">
      <c r="A88" s="25" t="s">
        <v>159</v>
      </c>
      <c r="B88" s="4" t="s">
        <v>47</v>
      </c>
      <c r="C88" s="4" t="s">
        <v>160</v>
      </c>
      <c r="D88" s="4" t="s">
        <v>7</v>
      </c>
      <c r="E88" s="53">
        <f>E89+E93+E91</f>
        <v>1518</v>
      </c>
      <c r="F88" s="53"/>
    </row>
    <row r="89" spans="1:6" s="42" customFormat="1" ht="25.5">
      <c r="A89" s="25" t="s">
        <v>161</v>
      </c>
      <c r="B89" s="4" t="s">
        <v>47</v>
      </c>
      <c r="C89" s="4" t="s">
        <v>162</v>
      </c>
      <c r="D89" s="4" t="s">
        <v>7</v>
      </c>
      <c r="E89" s="53">
        <f>E90</f>
        <v>1191</v>
      </c>
      <c r="F89" s="53"/>
    </row>
    <row r="90" spans="1:6" s="42" customFormat="1" ht="38.25">
      <c r="A90" s="25" t="s">
        <v>156</v>
      </c>
      <c r="B90" s="4" t="s">
        <v>47</v>
      </c>
      <c r="C90" s="4" t="s">
        <v>162</v>
      </c>
      <c r="D90" s="4" t="s">
        <v>153</v>
      </c>
      <c r="E90" s="53">
        <v>1191</v>
      </c>
      <c r="F90" s="53"/>
    </row>
    <row r="91" spans="1:6" s="42" customFormat="1" ht="51">
      <c r="A91" s="25" t="s">
        <v>400</v>
      </c>
      <c r="B91" s="4" t="s">
        <v>47</v>
      </c>
      <c r="C91" s="4" t="s">
        <v>399</v>
      </c>
      <c r="D91" s="4" t="s">
        <v>7</v>
      </c>
      <c r="E91" s="53">
        <f>E92</f>
        <v>112</v>
      </c>
      <c r="F91" s="53"/>
    </row>
    <row r="92" spans="1:6" s="42" customFormat="1" ht="38.25">
      <c r="A92" s="25" t="s">
        <v>156</v>
      </c>
      <c r="B92" s="4" t="s">
        <v>47</v>
      </c>
      <c r="C92" s="4" t="s">
        <v>399</v>
      </c>
      <c r="D92" s="4" t="s">
        <v>153</v>
      </c>
      <c r="E92" s="53">
        <v>112</v>
      </c>
      <c r="F92" s="53"/>
    </row>
    <row r="93" spans="1:6" s="42" customFormat="1" ht="51">
      <c r="A93" s="12" t="s">
        <v>163</v>
      </c>
      <c r="B93" s="2" t="s">
        <v>47</v>
      </c>
      <c r="C93" s="2" t="s">
        <v>266</v>
      </c>
      <c r="D93" s="1" t="s">
        <v>7</v>
      </c>
      <c r="E93" s="47">
        <f>E94</f>
        <v>215</v>
      </c>
      <c r="F93" s="47"/>
    </row>
    <row r="94" spans="1:6" s="42" customFormat="1" ht="38.25">
      <c r="A94" s="25" t="s">
        <v>156</v>
      </c>
      <c r="B94" s="5" t="s">
        <v>47</v>
      </c>
      <c r="C94" s="5" t="s">
        <v>266</v>
      </c>
      <c r="D94" s="6" t="s">
        <v>153</v>
      </c>
      <c r="E94" s="48">
        <v>215</v>
      </c>
      <c r="F94" s="48"/>
    </row>
    <row r="95" spans="1:6" s="42" customFormat="1" ht="12.75">
      <c r="A95" s="35" t="s">
        <v>59</v>
      </c>
      <c r="B95" s="2" t="s">
        <v>47</v>
      </c>
      <c r="C95" s="2" t="s">
        <v>152</v>
      </c>
      <c r="D95" s="2" t="s">
        <v>7</v>
      </c>
      <c r="E95" s="52">
        <f>E96</f>
        <v>10</v>
      </c>
      <c r="F95" s="52"/>
    </row>
    <row r="96" spans="1:6" s="42" customFormat="1" ht="38.25">
      <c r="A96" s="25" t="s">
        <v>156</v>
      </c>
      <c r="B96" s="2" t="s">
        <v>47</v>
      </c>
      <c r="C96" s="2" t="s">
        <v>152</v>
      </c>
      <c r="D96" s="2" t="s">
        <v>153</v>
      </c>
      <c r="E96" s="52">
        <v>10</v>
      </c>
      <c r="F96" s="52"/>
    </row>
    <row r="97" spans="1:6" s="42" customFormat="1" ht="38.25">
      <c r="A97" s="12" t="s">
        <v>125</v>
      </c>
      <c r="B97" s="5" t="s">
        <v>47</v>
      </c>
      <c r="C97" s="5" t="s">
        <v>164</v>
      </c>
      <c r="D97" s="6" t="s">
        <v>7</v>
      </c>
      <c r="E97" s="48">
        <f>E98</f>
        <v>269</v>
      </c>
      <c r="F97" s="48"/>
    </row>
    <row r="98" spans="1:6" s="42" customFormat="1" ht="12.75">
      <c r="A98" s="12" t="s">
        <v>165</v>
      </c>
      <c r="B98" s="5" t="s">
        <v>47</v>
      </c>
      <c r="C98" s="5" t="s">
        <v>164</v>
      </c>
      <c r="D98" s="6" t="s">
        <v>57</v>
      </c>
      <c r="E98" s="48">
        <v>269</v>
      </c>
      <c r="F98" s="48"/>
    </row>
    <row r="99" spans="1:6" s="42" customFormat="1" ht="51">
      <c r="A99" s="28" t="s">
        <v>352</v>
      </c>
      <c r="B99" s="2" t="s">
        <v>50</v>
      </c>
      <c r="C99" s="2" t="s">
        <v>38</v>
      </c>
      <c r="D99" s="1" t="s">
        <v>7</v>
      </c>
      <c r="E99" s="47">
        <f>E100+E103</f>
        <v>10870</v>
      </c>
      <c r="F99" s="47"/>
    </row>
    <row r="100" spans="1:6" s="42" customFormat="1" ht="38.25">
      <c r="A100" s="27" t="s">
        <v>116</v>
      </c>
      <c r="B100" s="4" t="s">
        <v>50</v>
      </c>
      <c r="C100" s="4" t="s">
        <v>115</v>
      </c>
      <c r="D100" s="4" t="s">
        <v>7</v>
      </c>
      <c r="E100" s="54">
        <f>E101</f>
        <v>5276</v>
      </c>
      <c r="F100" s="54"/>
    </row>
    <row r="101" spans="1:6" s="42" customFormat="1" ht="51">
      <c r="A101" s="25" t="s">
        <v>114</v>
      </c>
      <c r="B101" s="4" t="s">
        <v>50</v>
      </c>
      <c r="C101" s="4" t="s">
        <v>167</v>
      </c>
      <c r="D101" s="4" t="s">
        <v>7</v>
      </c>
      <c r="E101" s="54">
        <f>E102</f>
        <v>5276</v>
      </c>
      <c r="F101" s="54"/>
    </row>
    <row r="102" spans="1:6" s="42" customFormat="1" ht="25.5">
      <c r="A102" s="25" t="s">
        <v>143</v>
      </c>
      <c r="B102" s="4" t="s">
        <v>50</v>
      </c>
      <c r="C102" s="4" t="s">
        <v>167</v>
      </c>
      <c r="D102" s="4" t="s">
        <v>144</v>
      </c>
      <c r="E102" s="54">
        <f>5276</f>
        <v>5276</v>
      </c>
      <c r="F102" s="54"/>
    </row>
    <row r="103" spans="1:6" s="42" customFormat="1" ht="12.75">
      <c r="A103" s="12" t="s">
        <v>51</v>
      </c>
      <c r="B103" s="2" t="s">
        <v>50</v>
      </c>
      <c r="C103" s="2" t="s">
        <v>52</v>
      </c>
      <c r="D103" s="2" t="s">
        <v>7</v>
      </c>
      <c r="E103" s="49">
        <f>E104</f>
        <v>5594</v>
      </c>
      <c r="F103" s="49"/>
    </row>
    <row r="104" spans="1:6" s="42" customFormat="1" ht="38.25">
      <c r="A104" s="26" t="s">
        <v>168</v>
      </c>
      <c r="B104" s="2" t="s">
        <v>50</v>
      </c>
      <c r="C104" s="2" t="s">
        <v>169</v>
      </c>
      <c r="D104" s="2" t="s">
        <v>7</v>
      </c>
      <c r="E104" s="49">
        <f>E105</f>
        <v>5594</v>
      </c>
      <c r="F104" s="49"/>
    </row>
    <row r="105" spans="1:6" s="42" customFormat="1" ht="25.5">
      <c r="A105" s="25" t="s">
        <v>143</v>
      </c>
      <c r="B105" s="2" t="s">
        <v>50</v>
      </c>
      <c r="C105" s="2" t="s">
        <v>169</v>
      </c>
      <c r="D105" s="2" t="s">
        <v>144</v>
      </c>
      <c r="E105" s="49">
        <f>7394-1800</f>
        <v>5594</v>
      </c>
      <c r="F105" s="49"/>
    </row>
    <row r="106" spans="1:6" s="42" customFormat="1" ht="38.25">
      <c r="A106" s="60" t="s">
        <v>314</v>
      </c>
      <c r="B106" s="2" t="s">
        <v>315</v>
      </c>
      <c r="C106" s="2" t="s">
        <v>38</v>
      </c>
      <c r="D106" s="2" t="s">
        <v>7</v>
      </c>
      <c r="E106" s="49">
        <f>E107</f>
        <v>29109.8</v>
      </c>
      <c r="F106" s="49"/>
    </row>
    <row r="107" spans="1:6" s="42" customFormat="1" ht="38.25">
      <c r="A107" s="60" t="s">
        <v>316</v>
      </c>
      <c r="B107" s="2" t="s">
        <v>315</v>
      </c>
      <c r="C107" s="2" t="s">
        <v>317</v>
      </c>
      <c r="D107" s="2" t="s">
        <v>7</v>
      </c>
      <c r="E107" s="49">
        <f>E108+E111</f>
        <v>29109.8</v>
      </c>
      <c r="F107" s="49"/>
    </row>
    <row r="108" spans="1:6" s="42" customFormat="1" ht="38.25">
      <c r="A108" s="60" t="s">
        <v>318</v>
      </c>
      <c r="B108" s="2" t="s">
        <v>315</v>
      </c>
      <c r="C108" s="2" t="s">
        <v>354</v>
      </c>
      <c r="D108" s="2" t="s">
        <v>7</v>
      </c>
      <c r="E108" s="49">
        <f>E109</f>
        <v>27902</v>
      </c>
      <c r="F108" s="49"/>
    </row>
    <row r="109" spans="1:6" s="42" customFormat="1" ht="25.5">
      <c r="A109" s="60" t="s">
        <v>58</v>
      </c>
      <c r="B109" s="2" t="s">
        <v>315</v>
      </c>
      <c r="C109" s="2" t="s">
        <v>354</v>
      </c>
      <c r="D109" s="2" t="s">
        <v>7</v>
      </c>
      <c r="E109" s="49">
        <f>E110</f>
        <v>27902</v>
      </c>
      <c r="F109" s="49"/>
    </row>
    <row r="110" spans="1:6" s="42" customFormat="1" ht="25.5">
      <c r="A110" s="60" t="s">
        <v>171</v>
      </c>
      <c r="B110" s="2" t="s">
        <v>315</v>
      </c>
      <c r="C110" s="2" t="s">
        <v>354</v>
      </c>
      <c r="D110" s="2" t="s">
        <v>170</v>
      </c>
      <c r="E110" s="49">
        <v>27902</v>
      </c>
      <c r="F110" s="49"/>
    </row>
    <row r="111" spans="1:6" s="42" customFormat="1" ht="51">
      <c r="A111" s="60" t="s">
        <v>319</v>
      </c>
      <c r="B111" s="2" t="s">
        <v>315</v>
      </c>
      <c r="C111" s="2" t="s">
        <v>353</v>
      </c>
      <c r="D111" s="2" t="s">
        <v>170</v>
      </c>
      <c r="E111" s="49">
        <v>1207.8</v>
      </c>
      <c r="F111" s="49"/>
    </row>
    <row r="112" spans="1:6" s="42" customFormat="1" ht="12.75">
      <c r="A112" s="22" t="s">
        <v>53</v>
      </c>
      <c r="B112" s="9" t="s">
        <v>54</v>
      </c>
      <c r="C112" s="9" t="s">
        <v>38</v>
      </c>
      <c r="D112" s="9" t="s">
        <v>7</v>
      </c>
      <c r="E112" s="55">
        <f>E113+E120</f>
        <v>90383.40000000001</v>
      </c>
      <c r="F112" s="55">
        <f>F113+F120</f>
        <v>0</v>
      </c>
    </row>
    <row r="113" spans="1:6" s="42" customFormat="1" ht="12.75">
      <c r="A113" s="19" t="s">
        <v>123</v>
      </c>
      <c r="B113" s="5" t="s">
        <v>124</v>
      </c>
      <c r="C113" s="5" t="s">
        <v>38</v>
      </c>
      <c r="D113" s="5" t="s">
        <v>7</v>
      </c>
      <c r="E113" s="56">
        <f>E114</f>
        <v>86593.3</v>
      </c>
      <c r="F113" s="56"/>
    </row>
    <row r="114" spans="1:6" s="42" customFormat="1" ht="12.75">
      <c r="A114" s="19" t="s">
        <v>355</v>
      </c>
      <c r="B114" s="5" t="s">
        <v>124</v>
      </c>
      <c r="C114" s="5" t="s">
        <v>356</v>
      </c>
      <c r="D114" s="5" t="s">
        <v>7</v>
      </c>
      <c r="E114" s="56">
        <f>E115+E117</f>
        <v>86593.3</v>
      </c>
      <c r="F114" s="56"/>
    </row>
    <row r="115" spans="1:6" s="42" customFormat="1" ht="25.5">
      <c r="A115" s="19" t="s">
        <v>175</v>
      </c>
      <c r="B115" s="5" t="s">
        <v>124</v>
      </c>
      <c r="C115" s="5" t="s">
        <v>357</v>
      </c>
      <c r="D115" s="5" t="s">
        <v>7</v>
      </c>
      <c r="E115" s="56">
        <f>E116</f>
        <v>80177.3</v>
      </c>
      <c r="F115" s="56"/>
    </row>
    <row r="116" spans="1:6" s="42" customFormat="1" ht="12.75">
      <c r="A116" s="19" t="s">
        <v>172</v>
      </c>
      <c r="B116" s="5" t="s">
        <v>124</v>
      </c>
      <c r="C116" s="5" t="s">
        <v>357</v>
      </c>
      <c r="D116" s="5" t="s">
        <v>173</v>
      </c>
      <c r="E116" s="56">
        <f>-10500+91377.3-700</f>
        <v>80177.3</v>
      </c>
      <c r="F116" s="56"/>
    </row>
    <row r="117" spans="1:6" s="42" customFormat="1" ht="89.25">
      <c r="A117" s="19" t="s">
        <v>329</v>
      </c>
      <c r="B117" s="5" t="s">
        <v>124</v>
      </c>
      <c r="C117" s="5" t="s">
        <v>358</v>
      </c>
      <c r="D117" s="5" t="s">
        <v>7</v>
      </c>
      <c r="E117" s="56">
        <f>E118</f>
        <v>6416</v>
      </c>
      <c r="F117" s="56"/>
    </row>
    <row r="118" spans="1:6" s="42" customFormat="1" ht="25.5">
      <c r="A118" s="19" t="s">
        <v>175</v>
      </c>
      <c r="B118" s="5" t="s">
        <v>124</v>
      </c>
      <c r="C118" s="5" t="s">
        <v>358</v>
      </c>
      <c r="D118" s="5" t="s">
        <v>7</v>
      </c>
      <c r="E118" s="56">
        <f>E119</f>
        <v>6416</v>
      </c>
      <c r="F118" s="56"/>
    </row>
    <row r="119" spans="1:6" s="42" customFormat="1" ht="12.75">
      <c r="A119" s="19" t="s">
        <v>172</v>
      </c>
      <c r="B119" s="5" t="s">
        <v>124</v>
      </c>
      <c r="C119" s="5" t="s">
        <v>358</v>
      </c>
      <c r="D119" s="5" t="s">
        <v>173</v>
      </c>
      <c r="E119" s="56">
        <v>6416</v>
      </c>
      <c r="F119" s="56"/>
    </row>
    <row r="120" spans="1:6" s="42" customFormat="1" ht="25.5">
      <c r="A120" s="21" t="s">
        <v>107</v>
      </c>
      <c r="B120" s="5" t="s">
        <v>174</v>
      </c>
      <c r="C120" s="5" t="s">
        <v>38</v>
      </c>
      <c r="D120" s="5" t="s">
        <v>7</v>
      </c>
      <c r="E120" s="56">
        <f>E121+E123</f>
        <v>3790.1000000000004</v>
      </c>
      <c r="F120" s="56"/>
    </row>
    <row r="121" spans="1:6" s="42" customFormat="1" ht="25.5">
      <c r="A121" s="18" t="s">
        <v>108</v>
      </c>
      <c r="B121" s="5" t="s">
        <v>174</v>
      </c>
      <c r="C121" s="5" t="s">
        <v>109</v>
      </c>
      <c r="D121" s="5" t="s">
        <v>7</v>
      </c>
      <c r="E121" s="51">
        <f>E122</f>
        <v>1684.1000000000004</v>
      </c>
      <c r="F121" s="51"/>
    </row>
    <row r="122" spans="1:6" s="42" customFormat="1" ht="25.5">
      <c r="A122" s="25" t="s">
        <v>143</v>
      </c>
      <c r="B122" s="5" t="s">
        <v>174</v>
      </c>
      <c r="C122" s="5" t="s">
        <v>109</v>
      </c>
      <c r="D122" s="5" t="s">
        <v>144</v>
      </c>
      <c r="E122" s="51">
        <f>-3500+5184.1</f>
        <v>1684.1000000000004</v>
      </c>
      <c r="F122" s="51"/>
    </row>
    <row r="123" spans="1:6" s="42" customFormat="1" ht="25.5">
      <c r="A123" s="25" t="s">
        <v>289</v>
      </c>
      <c r="B123" s="5" t="s">
        <v>174</v>
      </c>
      <c r="C123" s="5" t="s">
        <v>290</v>
      </c>
      <c r="D123" s="5" t="s">
        <v>7</v>
      </c>
      <c r="E123" s="51">
        <f>E124</f>
        <v>2106</v>
      </c>
      <c r="F123" s="51"/>
    </row>
    <row r="124" spans="1:6" s="42" customFormat="1" ht="25.5">
      <c r="A124" s="25" t="s">
        <v>143</v>
      </c>
      <c r="B124" s="5" t="s">
        <v>174</v>
      </c>
      <c r="C124" s="5" t="s">
        <v>290</v>
      </c>
      <c r="D124" s="5" t="s">
        <v>144</v>
      </c>
      <c r="E124" s="51">
        <v>2106</v>
      </c>
      <c r="F124" s="51"/>
    </row>
    <row r="125" spans="1:6" s="42" customFormat="1" ht="12.75">
      <c r="A125" s="20" t="s">
        <v>17</v>
      </c>
      <c r="B125" s="8" t="s">
        <v>9</v>
      </c>
      <c r="C125" s="8" t="s">
        <v>38</v>
      </c>
      <c r="D125" s="8" t="s">
        <v>7</v>
      </c>
      <c r="E125" s="57">
        <f>E126+E134</f>
        <v>13647.8</v>
      </c>
      <c r="F125" s="57">
        <f>F126+F134</f>
        <v>6301</v>
      </c>
    </row>
    <row r="126" spans="1:6" s="42" customFormat="1" ht="12.75">
      <c r="A126" s="16" t="s">
        <v>18</v>
      </c>
      <c r="B126" s="5" t="s">
        <v>11</v>
      </c>
      <c r="C126" s="5" t="s">
        <v>38</v>
      </c>
      <c r="D126" s="5" t="s">
        <v>7</v>
      </c>
      <c r="E126" s="51">
        <f>E127+E130</f>
        <v>7346.8</v>
      </c>
      <c r="F126" s="51">
        <f>-10916+10916</f>
        <v>0</v>
      </c>
    </row>
    <row r="127" spans="1:6" s="42" customFormat="1" ht="12.75">
      <c r="A127" s="18" t="s">
        <v>136</v>
      </c>
      <c r="B127" s="5" t="s">
        <v>11</v>
      </c>
      <c r="C127" s="5" t="s">
        <v>137</v>
      </c>
      <c r="D127" s="5" t="s">
        <v>7</v>
      </c>
      <c r="E127" s="51">
        <f>E128</f>
        <v>7346.8</v>
      </c>
      <c r="F127" s="51"/>
    </row>
    <row r="128" spans="1:6" s="42" customFormat="1" ht="25.5">
      <c r="A128" s="18" t="s">
        <v>374</v>
      </c>
      <c r="B128" s="5" t="s">
        <v>11</v>
      </c>
      <c r="C128" s="5" t="s">
        <v>138</v>
      </c>
      <c r="D128" s="5" t="s">
        <v>7</v>
      </c>
      <c r="E128" s="51">
        <f>E129</f>
        <v>7346.8</v>
      </c>
      <c r="F128" s="51"/>
    </row>
    <row r="129" spans="1:6" s="42" customFormat="1" ht="51">
      <c r="A129" s="18" t="s">
        <v>176</v>
      </c>
      <c r="B129" s="5" t="s">
        <v>11</v>
      </c>
      <c r="C129" s="5" t="s">
        <v>138</v>
      </c>
      <c r="D129" s="5" t="s">
        <v>177</v>
      </c>
      <c r="E129" s="51">
        <v>7346.8</v>
      </c>
      <c r="F129" s="51"/>
    </row>
    <row r="130" spans="1:6" s="42" customFormat="1" ht="12.75">
      <c r="A130" s="18" t="s">
        <v>332</v>
      </c>
      <c r="B130" s="5" t="s">
        <v>11</v>
      </c>
      <c r="C130" s="5" t="s">
        <v>333</v>
      </c>
      <c r="D130" s="5" t="s">
        <v>7</v>
      </c>
      <c r="E130" s="51">
        <f>E131</f>
        <v>0</v>
      </c>
      <c r="F130" s="51"/>
    </row>
    <row r="131" spans="1:6" s="42" customFormat="1" ht="89.25">
      <c r="A131" s="62" t="s">
        <v>336</v>
      </c>
      <c r="B131" s="5" t="s">
        <v>11</v>
      </c>
      <c r="C131" s="5" t="s">
        <v>333</v>
      </c>
      <c r="D131" s="5" t="s">
        <v>7</v>
      </c>
      <c r="E131" s="51">
        <f>E132</f>
        <v>0</v>
      </c>
      <c r="F131" s="51"/>
    </row>
    <row r="132" spans="1:6" s="42" customFormat="1" ht="25.5">
      <c r="A132" s="18" t="s">
        <v>334</v>
      </c>
      <c r="B132" s="5" t="s">
        <v>11</v>
      </c>
      <c r="C132" s="5" t="s">
        <v>335</v>
      </c>
      <c r="D132" s="5" t="s">
        <v>7</v>
      </c>
      <c r="E132" s="51">
        <f>E133</f>
        <v>0</v>
      </c>
      <c r="F132" s="51"/>
    </row>
    <row r="133" spans="1:6" s="42" customFormat="1" ht="12.75">
      <c r="A133" s="19" t="s">
        <v>172</v>
      </c>
      <c r="B133" s="5" t="s">
        <v>11</v>
      </c>
      <c r="C133" s="5" t="s">
        <v>335</v>
      </c>
      <c r="D133" s="5" t="s">
        <v>173</v>
      </c>
      <c r="E133" s="51">
        <f>-5000+5000</f>
        <v>0</v>
      </c>
      <c r="F133" s="51"/>
    </row>
    <row r="134" spans="1:6" s="42" customFormat="1" ht="25.5">
      <c r="A134" s="16" t="s">
        <v>60</v>
      </c>
      <c r="B134" s="5" t="s">
        <v>180</v>
      </c>
      <c r="C134" s="5" t="s">
        <v>38</v>
      </c>
      <c r="D134" s="5" t="s">
        <v>7</v>
      </c>
      <c r="E134" s="51">
        <f>E135</f>
        <v>6301</v>
      </c>
      <c r="F134" s="51">
        <f>F135</f>
        <v>6301</v>
      </c>
    </row>
    <row r="135" spans="1:6" s="42" customFormat="1" ht="63.75">
      <c r="A135" s="16" t="s">
        <v>141</v>
      </c>
      <c r="B135" s="5" t="s">
        <v>180</v>
      </c>
      <c r="C135" s="5" t="s">
        <v>142</v>
      </c>
      <c r="D135" s="5" t="s">
        <v>7</v>
      </c>
      <c r="E135" s="51">
        <f>E136</f>
        <v>6301</v>
      </c>
      <c r="F135" s="51">
        <f>F136</f>
        <v>6301</v>
      </c>
    </row>
    <row r="136" spans="1:6" s="42" customFormat="1" ht="12.75">
      <c r="A136" s="19" t="s">
        <v>56</v>
      </c>
      <c r="B136" s="5" t="s">
        <v>180</v>
      </c>
      <c r="C136" s="5" t="s">
        <v>145</v>
      </c>
      <c r="D136" s="5" t="s">
        <v>7</v>
      </c>
      <c r="E136" s="51">
        <f>E137+E139+E141+E143+E145</f>
        <v>6301</v>
      </c>
      <c r="F136" s="51">
        <f>F137+F139+F141+F143+F145</f>
        <v>6301</v>
      </c>
    </row>
    <row r="137" spans="1:6" s="42" customFormat="1" ht="25.5">
      <c r="A137" s="19" t="s">
        <v>529</v>
      </c>
      <c r="B137" s="5" t="s">
        <v>180</v>
      </c>
      <c r="C137" s="5" t="s">
        <v>393</v>
      </c>
      <c r="D137" s="5" t="s">
        <v>7</v>
      </c>
      <c r="E137" s="51">
        <f>E138</f>
        <v>37.7</v>
      </c>
      <c r="F137" s="51">
        <f>F138</f>
        <v>37.7</v>
      </c>
    </row>
    <row r="138" spans="1:6" s="42" customFormat="1" ht="25.5">
      <c r="A138" s="18" t="s">
        <v>143</v>
      </c>
      <c r="B138" s="5" t="s">
        <v>180</v>
      </c>
      <c r="C138" s="5" t="s">
        <v>393</v>
      </c>
      <c r="D138" s="5" t="s">
        <v>144</v>
      </c>
      <c r="E138" s="51">
        <v>37.7</v>
      </c>
      <c r="F138" s="51">
        <v>37.7</v>
      </c>
    </row>
    <row r="139" spans="1:6" s="42" customFormat="1" ht="25.5">
      <c r="A139" s="18" t="s">
        <v>528</v>
      </c>
      <c r="B139" s="5" t="s">
        <v>180</v>
      </c>
      <c r="C139" s="5" t="s">
        <v>394</v>
      </c>
      <c r="D139" s="5" t="s">
        <v>7</v>
      </c>
      <c r="E139" s="51">
        <f>E140</f>
        <v>14.8</v>
      </c>
      <c r="F139" s="51">
        <f>F140</f>
        <v>14.8</v>
      </c>
    </row>
    <row r="140" spans="1:6" s="42" customFormat="1" ht="25.5">
      <c r="A140" s="18" t="s">
        <v>143</v>
      </c>
      <c r="B140" s="5" t="s">
        <v>180</v>
      </c>
      <c r="C140" s="5" t="s">
        <v>394</v>
      </c>
      <c r="D140" s="5" t="s">
        <v>144</v>
      </c>
      <c r="E140" s="51">
        <v>14.8</v>
      </c>
      <c r="F140" s="51">
        <v>14.8</v>
      </c>
    </row>
    <row r="141" spans="1:6" s="42" customFormat="1" ht="38.25">
      <c r="A141" s="18" t="s">
        <v>527</v>
      </c>
      <c r="B141" s="5" t="s">
        <v>180</v>
      </c>
      <c r="C141" s="5" t="s">
        <v>395</v>
      </c>
      <c r="D141" s="5" t="s">
        <v>7</v>
      </c>
      <c r="E141" s="51">
        <f>E142</f>
        <v>0.2</v>
      </c>
      <c r="F141" s="51">
        <f>F142</f>
        <v>0.2</v>
      </c>
    </row>
    <row r="142" spans="1:6" s="42" customFormat="1" ht="25.5">
      <c r="A142" s="18" t="s">
        <v>143</v>
      </c>
      <c r="B142" s="5" t="s">
        <v>180</v>
      </c>
      <c r="C142" s="5" t="s">
        <v>395</v>
      </c>
      <c r="D142" s="5" t="s">
        <v>144</v>
      </c>
      <c r="E142" s="51">
        <v>0.2</v>
      </c>
      <c r="F142" s="51">
        <v>0.2</v>
      </c>
    </row>
    <row r="143" spans="1:6" s="42" customFormat="1" ht="25.5">
      <c r="A143" s="18" t="s">
        <v>525</v>
      </c>
      <c r="B143" s="5" t="s">
        <v>180</v>
      </c>
      <c r="C143" s="5" t="s">
        <v>391</v>
      </c>
      <c r="D143" s="5" t="s">
        <v>7</v>
      </c>
      <c r="E143" s="51">
        <f>E144</f>
        <v>15.8</v>
      </c>
      <c r="F143" s="51">
        <f>F144</f>
        <v>15.8</v>
      </c>
    </row>
    <row r="144" spans="1:6" s="42" customFormat="1" ht="25.5">
      <c r="A144" s="18" t="s">
        <v>143</v>
      </c>
      <c r="B144" s="5" t="s">
        <v>180</v>
      </c>
      <c r="C144" s="5" t="s">
        <v>391</v>
      </c>
      <c r="D144" s="5" t="s">
        <v>144</v>
      </c>
      <c r="E144" s="51">
        <v>15.8</v>
      </c>
      <c r="F144" s="51">
        <v>15.8</v>
      </c>
    </row>
    <row r="145" spans="1:6" s="42" customFormat="1" ht="25.5">
      <c r="A145" s="18" t="s">
        <v>524</v>
      </c>
      <c r="B145" s="5" t="s">
        <v>180</v>
      </c>
      <c r="C145" s="5" t="s">
        <v>396</v>
      </c>
      <c r="D145" s="5" t="s">
        <v>7</v>
      </c>
      <c r="E145" s="51">
        <f>E146</f>
        <v>6232.5</v>
      </c>
      <c r="F145" s="51">
        <f>F146</f>
        <v>6232.5</v>
      </c>
    </row>
    <row r="146" spans="1:6" s="42" customFormat="1" ht="25.5">
      <c r="A146" s="18" t="s">
        <v>143</v>
      </c>
      <c r="B146" s="5" t="s">
        <v>180</v>
      </c>
      <c r="C146" s="5" t="s">
        <v>396</v>
      </c>
      <c r="D146" s="5" t="s">
        <v>144</v>
      </c>
      <c r="E146" s="51">
        <v>6232.5</v>
      </c>
      <c r="F146" s="51">
        <v>6232.5</v>
      </c>
    </row>
    <row r="147" spans="1:6" s="42" customFormat="1" ht="12.75">
      <c r="A147" s="17" t="s">
        <v>61</v>
      </c>
      <c r="B147" s="8" t="s">
        <v>12</v>
      </c>
      <c r="C147" s="8" t="s">
        <v>38</v>
      </c>
      <c r="D147" s="8" t="s">
        <v>7</v>
      </c>
      <c r="E147" s="58">
        <f>E152+E148</f>
        <v>2733.7000000000003</v>
      </c>
      <c r="F147" s="58">
        <f>F152</f>
        <v>0</v>
      </c>
    </row>
    <row r="148" spans="1:6" s="42" customFormat="1" ht="25.5">
      <c r="A148" s="21" t="s">
        <v>375</v>
      </c>
      <c r="B148" s="63" t="s">
        <v>378</v>
      </c>
      <c r="C148" s="63" t="s">
        <v>38</v>
      </c>
      <c r="D148" s="63" t="s">
        <v>7</v>
      </c>
      <c r="E148" s="56">
        <f>E149</f>
        <v>99</v>
      </c>
      <c r="F148" s="58"/>
    </row>
    <row r="149" spans="1:6" s="42" customFormat="1" ht="25.5">
      <c r="A149" s="19" t="s">
        <v>376</v>
      </c>
      <c r="B149" s="63" t="s">
        <v>378</v>
      </c>
      <c r="C149" s="63" t="s">
        <v>379</v>
      </c>
      <c r="D149" s="63" t="s">
        <v>7</v>
      </c>
      <c r="E149" s="56">
        <f>E150</f>
        <v>99</v>
      </c>
      <c r="F149" s="58"/>
    </row>
    <row r="150" spans="1:6" s="42" customFormat="1" ht="12.75">
      <c r="A150" s="19" t="s">
        <v>377</v>
      </c>
      <c r="B150" s="63" t="s">
        <v>378</v>
      </c>
      <c r="C150" s="63" t="s">
        <v>380</v>
      </c>
      <c r="D150" s="63" t="s">
        <v>7</v>
      </c>
      <c r="E150" s="56">
        <f>E151</f>
        <v>99</v>
      </c>
      <c r="F150" s="58"/>
    </row>
    <row r="151" spans="1:6" s="42" customFormat="1" ht="12.75">
      <c r="A151" s="19" t="s">
        <v>172</v>
      </c>
      <c r="B151" s="63" t="s">
        <v>378</v>
      </c>
      <c r="C151" s="63" t="s">
        <v>380</v>
      </c>
      <c r="D151" s="63" t="s">
        <v>173</v>
      </c>
      <c r="E151" s="56">
        <v>99</v>
      </c>
      <c r="F151" s="58"/>
    </row>
    <row r="152" spans="1:6" s="42" customFormat="1" ht="25.5">
      <c r="A152" s="38" t="s">
        <v>117</v>
      </c>
      <c r="B152" s="2" t="s">
        <v>185</v>
      </c>
      <c r="C152" s="2" t="s">
        <v>38</v>
      </c>
      <c r="D152" s="2" t="s">
        <v>7</v>
      </c>
      <c r="E152" s="49">
        <f>E156+E153</f>
        <v>2634.7000000000003</v>
      </c>
      <c r="F152" s="49"/>
    </row>
    <row r="153" spans="1:6" s="42" customFormat="1" ht="38.25">
      <c r="A153" s="45" t="s">
        <v>302</v>
      </c>
      <c r="B153" s="2" t="s">
        <v>185</v>
      </c>
      <c r="C153" s="2" t="s">
        <v>55</v>
      </c>
      <c r="D153" s="2" t="s">
        <v>7</v>
      </c>
      <c r="E153" s="49">
        <f>E154</f>
        <v>2020.8000000000002</v>
      </c>
      <c r="F153" s="49"/>
    </row>
    <row r="154" spans="1:6" s="42" customFormat="1" ht="25.5">
      <c r="A154" s="45" t="s">
        <v>304</v>
      </c>
      <c r="B154" s="2" t="s">
        <v>185</v>
      </c>
      <c r="C154" s="2" t="s">
        <v>305</v>
      </c>
      <c r="D154" s="2" t="s">
        <v>7</v>
      </c>
      <c r="E154" s="49">
        <f>E155</f>
        <v>2020.8000000000002</v>
      </c>
      <c r="F154" s="49"/>
    </row>
    <row r="155" spans="1:6" s="42" customFormat="1" ht="12.75">
      <c r="A155" s="45" t="s">
        <v>178</v>
      </c>
      <c r="B155" s="2" t="s">
        <v>185</v>
      </c>
      <c r="C155" s="2" t="s">
        <v>305</v>
      </c>
      <c r="D155" s="2" t="s">
        <v>179</v>
      </c>
      <c r="E155" s="49">
        <f>-4200-1505.3+7626.1+700-600</f>
        <v>2020.8000000000002</v>
      </c>
      <c r="F155" s="49"/>
    </row>
    <row r="156" spans="1:6" s="42" customFormat="1" ht="25.5">
      <c r="A156" s="23" t="s">
        <v>289</v>
      </c>
      <c r="B156" s="2" t="s">
        <v>185</v>
      </c>
      <c r="C156" s="2" t="s">
        <v>290</v>
      </c>
      <c r="D156" s="2" t="s">
        <v>7</v>
      </c>
      <c r="E156" s="49">
        <f>E157</f>
        <v>613.9</v>
      </c>
      <c r="F156" s="49"/>
    </row>
    <row r="157" spans="1:6" s="42" customFormat="1" ht="12.75">
      <c r="A157" s="23"/>
      <c r="B157" s="2" t="s">
        <v>185</v>
      </c>
      <c r="C157" s="2" t="s">
        <v>545</v>
      </c>
      <c r="D157" s="2" t="s">
        <v>7</v>
      </c>
      <c r="E157" s="49">
        <f>E158</f>
        <v>613.9</v>
      </c>
      <c r="F157" s="49"/>
    </row>
    <row r="158" spans="1:6" s="42" customFormat="1" ht="12.75">
      <c r="A158" s="23" t="s">
        <v>62</v>
      </c>
      <c r="B158" s="2" t="s">
        <v>185</v>
      </c>
      <c r="C158" s="2" t="s">
        <v>545</v>
      </c>
      <c r="D158" s="2" t="s">
        <v>19</v>
      </c>
      <c r="E158" s="49">
        <f>13.9+600</f>
        <v>613.9</v>
      </c>
      <c r="F158" s="49"/>
    </row>
    <row r="159" spans="1:6" s="42" customFormat="1" ht="12.75">
      <c r="A159" s="20" t="s">
        <v>20</v>
      </c>
      <c r="B159" s="9" t="s">
        <v>13</v>
      </c>
      <c r="C159" s="9" t="s">
        <v>38</v>
      </c>
      <c r="D159" s="9" t="s">
        <v>7</v>
      </c>
      <c r="E159" s="55">
        <f>E160+E177+E253+E270+E249</f>
        <v>1855877.4</v>
      </c>
      <c r="F159" s="55">
        <f>F160+F177+F253+F270+F249</f>
        <v>815315</v>
      </c>
    </row>
    <row r="160" spans="1:6" s="42" customFormat="1" ht="12.75">
      <c r="A160" s="16" t="s">
        <v>21</v>
      </c>
      <c r="B160" s="1" t="s">
        <v>14</v>
      </c>
      <c r="C160" s="1" t="s">
        <v>38</v>
      </c>
      <c r="D160" s="1" t="s">
        <v>7</v>
      </c>
      <c r="E160" s="47">
        <f>E161</f>
        <v>540263.1</v>
      </c>
      <c r="F160" s="47"/>
    </row>
    <row r="161" spans="1:6" s="42" customFormat="1" ht="12.75">
      <c r="A161" s="18" t="s">
        <v>63</v>
      </c>
      <c r="B161" s="1" t="s">
        <v>14</v>
      </c>
      <c r="C161" s="3">
        <v>4200000</v>
      </c>
      <c r="D161" s="1" t="s">
        <v>7</v>
      </c>
      <c r="E161" s="47">
        <f>E162</f>
        <v>540263.1</v>
      </c>
      <c r="F161" s="47"/>
    </row>
    <row r="162" spans="1:6" s="42" customFormat="1" ht="25.5">
      <c r="A162" s="18" t="s">
        <v>58</v>
      </c>
      <c r="B162" s="1" t="s">
        <v>14</v>
      </c>
      <c r="C162" s="3">
        <v>4209900</v>
      </c>
      <c r="D162" s="1" t="s">
        <v>7</v>
      </c>
      <c r="E162" s="47">
        <f>E163+E175+E165+E167+E169+E171+E173</f>
        <v>540263.1</v>
      </c>
      <c r="F162" s="47"/>
    </row>
    <row r="163" spans="1:6" s="42" customFormat="1" ht="25.5">
      <c r="A163" s="18" t="s">
        <v>186</v>
      </c>
      <c r="B163" s="1" t="s">
        <v>14</v>
      </c>
      <c r="C163" s="3">
        <v>4209902</v>
      </c>
      <c r="D163" s="1" t="s">
        <v>7</v>
      </c>
      <c r="E163" s="47">
        <f>E164</f>
        <v>114590</v>
      </c>
      <c r="F163" s="47"/>
    </row>
    <row r="164" spans="1:6" s="42" customFormat="1" ht="25.5">
      <c r="A164" s="18" t="s">
        <v>171</v>
      </c>
      <c r="B164" s="1" t="s">
        <v>14</v>
      </c>
      <c r="C164" s="3">
        <v>4209902</v>
      </c>
      <c r="D164" s="1" t="s">
        <v>170</v>
      </c>
      <c r="E164" s="47">
        <v>114590</v>
      </c>
      <c r="F164" s="47"/>
    </row>
    <row r="165" spans="1:6" s="42" customFormat="1" ht="25.5">
      <c r="A165" s="18" t="s">
        <v>401</v>
      </c>
      <c r="B165" s="1" t="s">
        <v>14</v>
      </c>
      <c r="C165" s="3">
        <v>4209991</v>
      </c>
      <c r="D165" s="1" t="s">
        <v>7</v>
      </c>
      <c r="E165" s="47">
        <f>E166</f>
        <v>30975</v>
      </c>
      <c r="F165" s="47"/>
    </row>
    <row r="166" spans="1:6" s="42" customFormat="1" ht="25.5">
      <c r="A166" s="18" t="s">
        <v>171</v>
      </c>
      <c r="B166" s="1" t="s">
        <v>14</v>
      </c>
      <c r="C166" s="3">
        <v>4209991</v>
      </c>
      <c r="D166" s="1" t="s">
        <v>170</v>
      </c>
      <c r="E166" s="47">
        <v>30975</v>
      </c>
      <c r="F166" s="47"/>
    </row>
    <row r="167" spans="1:6" s="42" customFormat="1" ht="25.5">
      <c r="A167" s="18" t="s">
        <v>402</v>
      </c>
      <c r="B167" s="1" t="s">
        <v>14</v>
      </c>
      <c r="C167" s="3">
        <v>4209992</v>
      </c>
      <c r="D167" s="1" t="s">
        <v>7</v>
      </c>
      <c r="E167" s="47">
        <f>E168</f>
        <v>13065.3</v>
      </c>
      <c r="F167" s="47"/>
    </row>
    <row r="168" spans="1:6" s="42" customFormat="1" ht="25.5">
      <c r="A168" s="18" t="s">
        <v>171</v>
      </c>
      <c r="B168" s="1" t="s">
        <v>14</v>
      </c>
      <c r="C168" s="3">
        <v>4209992</v>
      </c>
      <c r="D168" s="1" t="s">
        <v>170</v>
      </c>
      <c r="E168" s="47">
        <v>13065.3</v>
      </c>
      <c r="F168" s="47"/>
    </row>
    <row r="169" spans="1:6" s="42" customFormat="1" ht="25.5">
      <c r="A169" s="18" t="s">
        <v>403</v>
      </c>
      <c r="B169" s="1" t="s">
        <v>14</v>
      </c>
      <c r="C169" s="3">
        <v>4209993</v>
      </c>
      <c r="D169" s="1" t="s">
        <v>7</v>
      </c>
      <c r="E169" s="47">
        <f>E170</f>
        <v>4326</v>
      </c>
      <c r="F169" s="47"/>
    </row>
    <row r="170" spans="1:6" s="42" customFormat="1" ht="25.5">
      <c r="A170" s="18" t="s">
        <v>171</v>
      </c>
      <c r="B170" s="1" t="s">
        <v>14</v>
      </c>
      <c r="C170" s="3">
        <v>4209993</v>
      </c>
      <c r="D170" s="1" t="s">
        <v>170</v>
      </c>
      <c r="E170" s="47">
        <v>4326</v>
      </c>
      <c r="F170" s="47"/>
    </row>
    <row r="171" spans="1:6" s="42" customFormat="1" ht="25.5">
      <c r="A171" s="18" t="s">
        <v>404</v>
      </c>
      <c r="B171" s="1" t="s">
        <v>14</v>
      </c>
      <c r="C171" s="3">
        <v>4209994</v>
      </c>
      <c r="D171" s="1" t="s">
        <v>7</v>
      </c>
      <c r="E171" s="47">
        <f>E172</f>
        <v>5479.2</v>
      </c>
      <c r="F171" s="47"/>
    </row>
    <row r="172" spans="1:6" s="42" customFormat="1" ht="25.5">
      <c r="A172" s="18" t="s">
        <v>171</v>
      </c>
      <c r="B172" s="1" t="s">
        <v>14</v>
      </c>
      <c r="C172" s="3">
        <v>4209994</v>
      </c>
      <c r="D172" s="1" t="s">
        <v>170</v>
      </c>
      <c r="E172" s="47">
        <v>5479.2</v>
      </c>
      <c r="F172" s="47"/>
    </row>
    <row r="173" spans="1:6" s="42" customFormat="1" ht="25.5">
      <c r="A173" s="18" t="s">
        <v>405</v>
      </c>
      <c r="B173" s="1" t="s">
        <v>14</v>
      </c>
      <c r="C173" s="3">
        <v>4209995</v>
      </c>
      <c r="D173" s="1" t="s">
        <v>7</v>
      </c>
      <c r="E173" s="47">
        <f>E174</f>
        <v>5574.3</v>
      </c>
      <c r="F173" s="47"/>
    </row>
    <row r="174" spans="1:6" s="42" customFormat="1" ht="25.5">
      <c r="A174" s="18" t="s">
        <v>171</v>
      </c>
      <c r="B174" s="1" t="s">
        <v>14</v>
      </c>
      <c r="C174" s="3">
        <v>4209995</v>
      </c>
      <c r="D174" s="1" t="s">
        <v>170</v>
      </c>
      <c r="E174" s="47">
        <v>5574.3</v>
      </c>
      <c r="F174" s="47"/>
    </row>
    <row r="175" spans="1:6" s="42" customFormat="1" ht="25.5">
      <c r="A175" s="18" t="s">
        <v>187</v>
      </c>
      <c r="B175" s="1" t="s">
        <v>14</v>
      </c>
      <c r="C175" s="3">
        <v>4209999</v>
      </c>
      <c r="D175" s="1" t="s">
        <v>7</v>
      </c>
      <c r="E175" s="47">
        <f>E176</f>
        <v>366253.3</v>
      </c>
      <c r="F175" s="47"/>
    </row>
    <row r="176" spans="1:6" s="42" customFormat="1" ht="25.5">
      <c r="A176" s="18" t="s">
        <v>171</v>
      </c>
      <c r="B176" s="1" t="s">
        <v>14</v>
      </c>
      <c r="C176" s="3">
        <v>4209999</v>
      </c>
      <c r="D176" s="1" t="s">
        <v>170</v>
      </c>
      <c r="E176" s="47">
        <v>366253.3</v>
      </c>
      <c r="F176" s="47"/>
    </row>
    <row r="177" spans="1:6" s="42" customFormat="1" ht="12.75">
      <c r="A177" s="44" t="s">
        <v>22</v>
      </c>
      <c r="B177" s="2" t="s">
        <v>64</v>
      </c>
      <c r="C177" s="2" t="s">
        <v>38</v>
      </c>
      <c r="D177" s="2" t="s">
        <v>7</v>
      </c>
      <c r="E177" s="47">
        <f>E222+E178+E204+E244</f>
        <v>1250334.8</v>
      </c>
      <c r="F177" s="47">
        <f>F222+F178+F204+F244</f>
        <v>800399</v>
      </c>
    </row>
    <row r="178" spans="1:6" s="42" customFormat="1" ht="25.5">
      <c r="A178" s="37" t="s">
        <v>23</v>
      </c>
      <c r="B178" s="2" t="s">
        <v>64</v>
      </c>
      <c r="C178" s="2" t="s">
        <v>65</v>
      </c>
      <c r="D178" s="2" t="s">
        <v>7</v>
      </c>
      <c r="E178" s="47">
        <f>E179</f>
        <v>977515.8</v>
      </c>
      <c r="F178" s="47">
        <f>F179</f>
        <v>781701</v>
      </c>
    </row>
    <row r="179" spans="1:6" s="42" customFormat="1" ht="25.5">
      <c r="A179" s="24" t="s">
        <v>58</v>
      </c>
      <c r="B179" s="1" t="s">
        <v>64</v>
      </c>
      <c r="C179" s="2" t="s">
        <v>188</v>
      </c>
      <c r="D179" s="2" t="s">
        <v>7</v>
      </c>
      <c r="E179" s="49">
        <f>E180+E182+E184+E200+E202+E186+E188+E190+E192+E194+E196+E198</f>
        <v>977515.8</v>
      </c>
      <c r="F179" s="49">
        <f>F180+F182+F184+F200+F202+F186+F188+F190+F192+F194+F196+F198</f>
        <v>781701</v>
      </c>
    </row>
    <row r="180" spans="1:6" s="42" customFormat="1" ht="76.5">
      <c r="A180" s="12" t="s">
        <v>189</v>
      </c>
      <c r="B180" s="6" t="s">
        <v>64</v>
      </c>
      <c r="C180" s="5" t="s">
        <v>359</v>
      </c>
      <c r="D180" s="5" t="s">
        <v>7</v>
      </c>
      <c r="E180" s="51">
        <f>E181</f>
        <v>24309</v>
      </c>
      <c r="F180" s="51">
        <f>F181</f>
        <v>24309</v>
      </c>
    </row>
    <row r="181" spans="1:6" s="42" customFormat="1" ht="25.5">
      <c r="A181" s="12" t="s">
        <v>171</v>
      </c>
      <c r="B181" s="6" t="s">
        <v>64</v>
      </c>
      <c r="C181" s="5" t="s">
        <v>359</v>
      </c>
      <c r="D181" s="5" t="s">
        <v>170</v>
      </c>
      <c r="E181" s="51">
        <v>24309</v>
      </c>
      <c r="F181" s="51">
        <v>24309</v>
      </c>
    </row>
    <row r="182" spans="1:6" s="42" customFormat="1" ht="38.25">
      <c r="A182" s="12" t="s">
        <v>190</v>
      </c>
      <c r="B182" s="6" t="s">
        <v>64</v>
      </c>
      <c r="C182" s="5" t="s">
        <v>191</v>
      </c>
      <c r="D182" s="5" t="s">
        <v>7</v>
      </c>
      <c r="E182" s="51">
        <f>E183</f>
        <v>18505.9</v>
      </c>
      <c r="F182" s="51">
        <f>F183</f>
        <v>0</v>
      </c>
    </row>
    <row r="183" spans="1:6" s="42" customFormat="1" ht="25.5">
      <c r="A183" s="12" t="s">
        <v>171</v>
      </c>
      <c r="B183" s="6" t="s">
        <v>64</v>
      </c>
      <c r="C183" s="5" t="s">
        <v>191</v>
      </c>
      <c r="D183" s="5" t="s">
        <v>170</v>
      </c>
      <c r="E183" s="51">
        <v>18505.9</v>
      </c>
      <c r="F183" s="51"/>
    </row>
    <row r="184" spans="1:6" s="42" customFormat="1" ht="51">
      <c r="A184" s="12" t="s">
        <v>212</v>
      </c>
      <c r="B184" s="6" t="s">
        <v>64</v>
      </c>
      <c r="C184" s="5" t="s">
        <v>360</v>
      </c>
      <c r="D184" s="5" t="s">
        <v>7</v>
      </c>
      <c r="E184" s="51">
        <f>E185</f>
        <v>1174</v>
      </c>
      <c r="F184" s="51">
        <f>F185</f>
        <v>1174</v>
      </c>
    </row>
    <row r="185" spans="1:6" s="42" customFormat="1" ht="25.5">
      <c r="A185" s="12" t="s">
        <v>171</v>
      </c>
      <c r="B185" s="6" t="s">
        <v>64</v>
      </c>
      <c r="C185" s="5" t="s">
        <v>360</v>
      </c>
      <c r="D185" s="5" t="s">
        <v>170</v>
      </c>
      <c r="E185" s="51">
        <v>1174</v>
      </c>
      <c r="F185" s="51">
        <v>1174</v>
      </c>
    </row>
    <row r="186" spans="1:6" s="42" customFormat="1" ht="12.75">
      <c r="A186" s="12" t="s">
        <v>406</v>
      </c>
      <c r="B186" s="6" t="s">
        <v>64</v>
      </c>
      <c r="C186" s="5" t="s">
        <v>407</v>
      </c>
      <c r="D186" s="5" t="s">
        <v>7</v>
      </c>
      <c r="E186" s="51">
        <f>E187</f>
        <v>52825.3</v>
      </c>
      <c r="F186" s="51"/>
    </row>
    <row r="187" spans="1:6" s="42" customFormat="1" ht="25.5">
      <c r="A187" s="12" t="s">
        <v>171</v>
      </c>
      <c r="B187" s="6" t="s">
        <v>64</v>
      </c>
      <c r="C187" s="5" t="s">
        <v>407</v>
      </c>
      <c r="D187" s="5" t="s">
        <v>170</v>
      </c>
      <c r="E187" s="51">
        <v>52825.3</v>
      </c>
      <c r="F187" s="51"/>
    </row>
    <row r="188" spans="1:6" s="42" customFormat="1" ht="12.75">
      <c r="A188" s="12" t="s">
        <v>408</v>
      </c>
      <c r="B188" s="6" t="s">
        <v>64</v>
      </c>
      <c r="C188" s="5" t="s">
        <v>409</v>
      </c>
      <c r="D188" s="5" t="s">
        <v>7</v>
      </c>
      <c r="E188" s="51">
        <f>E189</f>
        <v>12590.6</v>
      </c>
      <c r="F188" s="51"/>
    </row>
    <row r="189" spans="1:6" s="42" customFormat="1" ht="25.5">
      <c r="A189" s="12" t="s">
        <v>171</v>
      </c>
      <c r="B189" s="6" t="s">
        <v>64</v>
      </c>
      <c r="C189" s="5" t="s">
        <v>409</v>
      </c>
      <c r="D189" s="5" t="s">
        <v>170</v>
      </c>
      <c r="E189" s="51">
        <v>12590.6</v>
      </c>
      <c r="F189" s="51"/>
    </row>
    <row r="190" spans="1:6" s="42" customFormat="1" ht="12.75">
      <c r="A190" s="12" t="s">
        <v>410</v>
      </c>
      <c r="B190" s="6" t="s">
        <v>64</v>
      </c>
      <c r="C190" s="5" t="s">
        <v>411</v>
      </c>
      <c r="D190" s="5" t="s">
        <v>7</v>
      </c>
      <c r="E190" s="51">
        <f>E191</f>
        <v>2394.3</v>
      </c>
      <c r="F190" s="51"/>
    </row>
    <row r="191" spans="1:6" s="42" customFormat="1" ht="25.5">
      <c r="A191" s="12" t="s">
        <v>171</v>
      </c>
      <c r="B191" s="6" t="s">
        <v>64</v>
      </c>
      <c r="C191" s="5" t="s">
        <v>411</v>
      </c>
      <c r="D191" s="5" t="s">
        <v>170</v>
      </c>
      <c r="E191" s="51">
        <v>2394.3</v>
      </c>
      <c r="F191" s="51"/>
    </row>
    <row r="192" spans="1:6" s="42" customFormat="1" ht="12.75">
      <c r="A192" s="12" t="s">
        <v>413</v>
      </c>
      <c r="B192" s="6" t="s">
        <v>64</v>
      </c>
      <c r="C192" s="5" t="s">
        <v>415</v>
      </c>
      <c r="D192" s="5" t="s">
        <v>7</v>
      </c>
      <c r="E192" s="51">
        <f>E193</f>
        <v>5133.5</v>
      </c>
      <c r="F192" s="51"/>
    </row>
    <row r="193" spans="1:6" s="42" customFormat="1" ht="25.5">
      <c r="A193" s="12" t="s">
        <v>171</v>
      </c>
      <c r="B193" s="6" t="s">
        <v>64</v>
      </c>
      <c r="C193" s="5" t="s">
        <v>415</v>
      </c>
      <c r="D193" s="5" t="s">
        <v>170</v>
      </c>
      <c r="E193" s="51">
        <v>5133.5</v>
      </c>
      <c r="F193" s="51"/>
    </row>
    <row r="194" spans="1:6" s="42" customFormat="1" ht="25.5">
      <c r="A194" s="12" t="s">
        <v>412</v>
      </c>
      <c r="B194" s="6" t="s">
        <v>64</v>
      </c>
      <c r="C194" s="5" t="s">
        <v>416</v>
      </c>
      <c r="D194" s="5" t="s">
        <v>7</v>
      </c>
      <c r="E194" s="51">
        <f>E195</f>
        <v>29210.3</v>
      </c>
      <c r="F194" s="51"/>
    </row>
    <row r="195" spans="1:6" s="42" customFormat="1" ht="25.5">
      <c r="A195" s="12" t="s">
        <v>171</v>
      </c>
      <c r="B195" s="6" t="s">
        <v>64</v>
      </c>
      <c r="C195" s="5" t="s">
        <v>416</v>
      </c>
      <c r="D195" s="5" t="s">
        <v>170</v>
      </c>
      <c r="E195" s="51">
        <v>29210.3</v>
      </c>
      <c r="F195" s="51"/>
    </row>
    <row r="196" spans="1:6" s="42" customFormat="1" ht="12.75">
      <c r="A196" s="12" t="s">
        <v>414</v>
      </c>
      <c r="B196" s="6" t="s">
        <v>64</v>
      </c>
      <c r="C196" s="5" t="s">
        <v>417</v>
      </c>
      <c r="D196" s="5" t="s">
        <v>7</v>
      </c>
      <c r="E196" s="51">
        <f>E197</f>
        <v>97.2</v>
      </c>
      <c r="F196" s="51"/>
    </row>
    <row r="197" spans="1:6" s="42" customFormat="1" ht="25.5">
      <c r="A197" s="12" t="s">
        <v>171</v>
      </c>
      <c r="B197" s="6" t="s">
        <v>64</v>
      </c>
      <c r="C197" s="5" t="s">
        <v>417</v>
      </c>
      <c r="D197" s="5" t="s">
        <v>170</v>
      </c>
      <c r="E197" s="51">
        <v>97.2</v>
      </c>
      <c r="F197" s="51"/>
    </row>
    <row r="198" spans="1:6" s="42" customFormat="1" ht="51">
      <c r="A198" s="12" t="s">
        <v>533</v>
      </c>
      <c r="B198" s="6" t="s">
        <v>64</v>
      </c>
      <c r="C198" s="5" t="s">
        <v>418</v>
      </c>
      <c r="D198" s="5" t="s">
        <v>7</v>
      </c>
      <c r="E198" s="51">
        <f>E199</f>
        <v>756218</v>
      </c>
      <c r="F198" s="51">
        <f>F199</f>
        <v>756218</v>
      </c>
    </row>
    <row r="199" spans="1:6" s="42" customFormat="1" ht="25.5">
      <c r="A199" s="12" t="s">
        <v>171</v>
      </c>
      <c r="B199" s="6" t="s">
        <v>64</v>
      </c>
      <c r="C199" s="5" t="s">
        <v>418</v>
      </c>
      <c r="D199" s="5" t="s">
        <v>170</v>
      </c>
      <c r="E199" s="51">
        <v>756218</v>
      </c>
      <c r="F199" s="51">
        <v>756218</v>
      </c>
    </row>
    <row r="200" spans="1:6" s="42" customFormat="1" ht="51">
      <c r="A200" s="12" t="s">
        <v>262</v>
      </c>
      <c r="B200" s="6" t="s">
        <v>64</v>
      </c>
      <c r="C200" s="5" t="s">
        <v>265</v>
      </c>
      <c r="D200" s="5" t="s">
        <v>7</v>
      </c>
      <c r="E200" s="51">
        <f>E201</f>
        <v>66218.7</v>
      </c>
      <c r="F200" s="51">
        <f>F201</f>
        <v>0</v>
      </c>
    </row>
    <row r="201" spans="1:6" s="42" customFormat="1" ht="25.5">
      <c r="A201" s="12" t="s">
        <v>171</v>
      </c>
      <c r="B201" s="6" t="s">
        <v>64</v>
      </c>
      <c r="C201" s="5" t="s">
        <v>265</v>
      </c>
      <c r="D201" s="5" t="s">
        <v>170</v>
      </c>
      <c r="E201" s="51">
        <v>66218.7</v>
      </c>
      <c r="F201" s="51"/>
    </row>
    <row r="202" spans="1:6" s="42" customFormat="1" ht="63.75">
      <c r="A202" s="12" t="s">
        <v>331</v>
      </c>
      <c r="B202" s="6" t="s">
        <v>64</v>
      </c>
      <c r="C202" s="5" t="s">
        <v>361</v>
      </c>
      <c r="D202" s="5" t="s">
        <v>7</v>
      </c>
      <c r="E202" s="51">
        <f>E203</f>
        <v>8839</v>
      </c>
      <c r="F202" s="51"/>
    </row>
    <row r="203" spans="1:6" s="42" customFormat="1" ht="25.5">
      <c r="A203" s="12" t="s">
        <v>171</v>
      </c>
      <c r="B203" s="6" t="s">
        <v>64</v>
      </c>
      <c r="C203" s="5" t="s">
        <v>361</v>
      </c>
      <c r="D203" s="5" t="s">
        <v>170</v>
      </c>
      <c r="E203" s="51">
        <v>8839</v>
      </c>
      <c r="F203" s="51">
        <v>0</v>
      </c>
    </row>
    <row r="204" spans="1:6" s="42" customFormat="1" ht="25.5">
      <c r="A204" s="12" t="s">
        <v>24</v>
      </c>
      <c r="B204" s="1" t="s">
        <v>64</v>
      </c>
      <c r="C204" s="2" t="s">
        <v>66</v>
      </c>
      <c r="D204" s="2" t="s">
        <v>7</v>
      </c>
      <c r="E204" s="49">
        <f>E205</f>
        <v>229994</v>
      </c>
      <c r="F204" s="49"/>
    </row>
    <row r="205" spans="1:6" s="42" customFormat="1" ht="25.5">
      <c r="A205" s="15" t="s">
        <v>58</v>
      </c>
      <c r="B205" s="4" t="s">
        <v>64</v>
      </c>
      <c r="C205" s="4" t="s">
        <v>213</v>
      </c>
      <c r="D205" s="4" t="s">
        <v>7</v>
      </c>
      <c r="E205" s="54">
        <f>E220+E218+E216+E214+E212+E210+E208+E206</f>
        <v>229994</v>
      </c>
      <c r="F205" s="54"/>
    </row>
    <row r="206" spans="1:6" s="42" customFormat="1" ht="25.5">
      <c r="A206" s="15" t="s">
        <v>419</v>
      </c>
      <c r="B206" s="4" t="s">
        <v>64</v>
      </c>
      <c r="C206" s="4" t="s">
        <v>420</v>
      </c>
      <c r="D206" s="4" t="s">
        <v>7</v>
      </c>
      <c r="E206" s="54">
        <f>E207</f>
        <v>379.2</v>
      </c>
      <c r="F206" s="54"/>
    </row>
    <row r="207" spans="1:6" s="42" customFormat="1" ht="25.5">
      <c r="A207" s="15" t="s">
        <v>58</v>
      </c>
      <c r="B207" s="4" t="s">
        <v>64</v>
      </c>
      <c r="C207" s="4" t="s">
        <v>420</v>
      </c>
      <c r="D207" s="4" t="s">
        <v>170</v>
      </c>
      <c r="E207" s="54">
        <v>379.2</v>
      </c>
      <c r="F207" s="54"/>
    </row>
    <row r="208" spans="1:6" s="42" customFormat="1" ht="25.5">
      <c r="A208" s="15" t="s">
        <v>421</v>
      </c>
      <c r="B208" s="4" t="s">
        <v>64</v>
      </c>
      <c r="C208" s="4" t="s">
        <v>433</v>
      </c>
      <c r="D208" s="4" t="s">
        <v>7</v>
      </c>
      <c r="E208" s="54">
        <f>E209</f>
        <v>6025</v>
      </c>
      <c r="F208" s="54"/>
    </row>
    <row r="209" spans="1:6" s="42" customFormat="1" ht="25.5">
      <c r="A209" s="15" t="s">
        <v>58</v>
      </c>
      <c r="B209" s="4" t="s">
        <v>64</v>
      </c>
      <c r="C209" s="4" t="s">
        <v>433</v>
      </c>
      <c r="D209" s="4" t="s">
        <v>170</v>
      </c>
      <c r="E209" s="54">
        <v>6025</v>
      </c>
      <c r="F209" s="54"/>
    </row>
    <row r="210" spans="1:6" s="42" customFormat="1" ht="25.5">
      <c r="A210" s="15" t="s">
        <v>422</v>
      </c>
      <c r="B210" s="4" t="s">
        <v>64</v>
      </c>
      <c r="C210" s="4" t="s">
        <v>432</v>
      </c>
      <c r="D210" s="4" t="s">
        <v>7</v>
      </c>
      <c r="E210" s="54">
        <f>E211</f>
        <v>1169.7</v>
      </c>
      <c r="F210" s="54"/>
    </row>
    <row r="211" spans="1:6" s="42" customFormat="1" ht="25.5">
      <c r="A211" s="15" t="s">
        <v>58</v>
      </c>
      <c r="B211" s="4" t="s">
        <v>64</v>
      </c>
      <c r="C211" s="4" t="s">
        <v>432</v>
      </c>
      <c r="D211" s="4" t="s">
        <v>170</v>
      </c>
      <c r="E211" s="54">
        <v>1169.7</v>
      </c>
      <c r="F211" s="54"/>
    </row>
    <row r="212" spans="1:6" s="42" customFormat="1" ht="38.25">
      <c r="A212" s="15" t="s">
        <v>423</v>
      </c>
      <c r="B212" s="4" t="s">
        <v>64</v>
      </c>
      <c r="C212" s="4" t="s">
        <v>431</v>
      </c>
      <c r="D212" s="4" t="s">
        <v>7</v>
      </c>
      <c r="E212" s="54">
        <f>E213</f>
        <v>1168.9</v>
      </c>
      <c r="F212" s="54"/>
    </row>
    <row r="213" spans="1:6" s="42" customFormat="1" ht="25.5">
      <c r="A213" s="15" t="s">
        <v>58</v>
      </c>
      <c r="B213" s="4" t="s">
        <v>64</v>
      </c>
      <c r="C213" s="4" t="s">
        <v>431</v>
      </c>
      <c r="D213" s="4" t="s">
        <v>170</v>
      </c>
      <c r="E213" s="54">
        <v>1168.9</v>
      </c>
      <c r="F213" s="54"/>
    </row>
    <row r="214" spans="1:6" s="42" customFormat="1" ht="38.25">
      <c r="A214" s="15" t="s">
        <v>424</v>
      </c>
      <c r="B214" s="4" t="s">
        <v>64</v>
      </c>
      <c r="C214" s="4" t="s">
        <v>430</v>
      </c>
      <c r="D214" s="4" t="s">
        <v>7</v>
      </c>
      <c r="E214" s="54">
        <f>E215</f>
        <v>2383.4</v>
      </c>
      <c r="F214" s="54"/>
    </row>
    <row r="215" spans="1:6" s="42" customFormat="1" ht="25.5">
      <c r="A215" s="15" t="s">
        <v>58</v>
      </c>
      <c r="B215" s="4" t="s">
        <v>64</v>
      </c>
      <c r="C215" s="4" t="s">
        <v>430</v>
      </c>
      <c r="D215" s="4" t="s">
        <v>170</v>
      </c>
      <c r="E215" s="54">
        <v>2383.4</v>
      </c>
      <c r="F215" s="54"/>
    </row>
    <row r="216" spans="1:6" s="42" customFormat="1" ht="25.5">
      <c r="A216" s="15" t="s">
        <v>425</v>
      </c>
      <c r="B216" s="4" t="s">
        <v>64</v>
      </c>
      <c r="C216" s="4" t="s">
        <v>429</v>
      </c>
      <c r="D216" s="4" t="s">
        <v>7</v>
      </c>
      <c r="E216" s="54">
        <f>E217</f>
        <v>5156.3</v>
      </c>
      <c r="F216" s="54"/>
    </row>
    <row r="217" spans="1:6" s="42" customFormat="1" ht="25.5">
      <c r="A217" s="15" t="s">
        <v>58</v>
      </c>
      <c r="B217" s="4" t="s">
        <v>64</v>
      </c>
      <c r="C217" s="4" t="s">
        <v>429</v>
      </c>
      <c r="D217" s="4" t="s">
        <v>170</v>
      </c>
      <c r="E217" s="54">
        <v>5156.3</v>
      </c>
      <c r="F217" s="54"/>
    </row>
    <row r="218" spans="1:6" s="42" customFormat="1" ht="25.5">
      <c r="A218" s="15" t="s">
        <v>426</v>
      </c>
      <c r="B218" s="4" t="s">
        <v>64</v>
      </c>
      <c r="C218" s="4" t="s">
        <v>428</v>
      </c>
      <c r="D218" s="4" t="s">
        <v>7</v>
      </c>
      <c r="E218" s="54">
        <f>E219</f>
        <v>300</v>
      </c>
      <c r="F218" s="54"/>
    </row>
    <row r="219" spans="1:6" s="42" customFormat="1" ht="25.5">
      <c r="A219" s="15" t="s">
        <v>58</v>
      </c>
      <c r="B219" s="4" t="s">
        <v>64</v>
      </c>
      <c r="C219" s="4" t="s">
        <v>428</v>
      </c>
      <c r="D219" s="4" t="s">
        <v>170</v>
      </c>
      <c r="E219" s="54">
        <v>300</v>
      </c>
      <c r="F219" s="54"/>
    </row>
    <row r="220" spans="1:6" s="42" customFormat="1" ht="25.5">
      <c r="A220" s="15" t="s">
        <v>214</v>
      </c>
      <c r="B220" s="4" t="s">
        <v>64</v>
      </c>
      <c r="C220" s="4" t="s">
        <v>427</v>
      </c>
      <c r="D220" s="4" t="s">
        <v>7</v>
      </c>
      <c r="E220" s="54">
        <f>E221</f>
        <v>213411.5</v>
      </c>
      <c r="F220" s="54"/>
    </row>
    <row r="221" spans="1:6" s="42" customFormat="1" ht="25.5">
      <c r="A221" s="15" t="s">
        <v>171</v>
      </c>
      <c r="B221" s="4" t="s">
        <v>64</v>
      </c>
      <c r="C221" s="4" t="s">
        <v>427</v>
      </c>
      <c r="D221" s="4" t="s">
        <v>170</v>
      </c>
      <c r="E221" s="54">
        <v>213411.5</v>
      </c>
      <c r="F221" s="54"/>
    </row>
    <row r="222" spans="1:6" s="42" customFormat="1" ht="12.75">
      <c r="A222" s="12" t="s">
        <v>25</v>
      </c>
      <c r="B222" s="2" t="s">
        <v>64</v>
      </c>
      <c r="C222" s="3">
        <v>4240000</v>
      </c>
      <c r="D222" s="2" t="s">
        <v>7</v>
      </c>
      <c r="E222" s="49">
        <f>E223</f>
        <v>18105.000000000004</v>
      </c>
      <c r="F222" s="49">
        <f>F223</f>
        <v>5813</v>
      </c>
    </row>
    <row r="223" spans="1:6" s="42" customFormat="1" ht="25.5">
      <c r="A223" s="14" t="s">
        <v>58</v>
      </c>
      <c r="B223" s="2" t="s">
        <v>64</v>
      </c>
      <c r="C223" s="3">
        <v>4249900</v>
      </c>
      <c r="D223" s="2" t="s">
        <v>7</v>
      </c>
      <c r="E223" s="49">
        <f>E224+E242+E226+E228+E230+E232+E234+E236+E238+E240</f>
        <v>18105.000000000004</v>
      </c>
      <c r="F223" s="49">
        <f>F224+F242+F226+F228+F230+F232+F234+F236+F238+F240</f>
        <v>5813</v>
      </c>
    </row>
    <row r="224" spans="1:6" s="42" customFormat="1" ht="25.5">
      <c r="A224" s="12" t="s">
        <v>215</v>
      </c>
      <c r="B224" s="2" t="s">
        <v>64</v>
      </c>
      <c r="C224" s="3">
        <v>4249902</v>
      </c>
      <c r="D224" s="2" t="s">
        <v>7</v>
      </c>
      <c r="E224" s="49">
        <f>E225</f>
        <v>3077</v>
      </c>
      <c r="F224" s="49">
        <f>F225</f>
        <v>3077</v>
      </c>
    </row>
    <row r="225" spans="1:6" s="42" customFormat="1" ht="25.5">
      <c r="A225" s="12" t="s">
        <v>171</v>
      </c>
      <c r="B225" s="2" t="s">
        <v>64</v>
      </c>
      <c r="C225" s="3">
        <v>4249902</v>
      </c>
      <c r="D225" s="2" t="s">
        <v>170</v>
      </c>
      <c r="E225" s="49">
        <v>3077</v>
      </c>
      <c r="F225" s="49">
        <v>3077</v>
      </c>
    </row>
    <row r="226" spans="1:6" s="42" customFormat="1" ht="38.25">
      <c r="A226" s="12" t="s">
        <v>217</v>
      </c>
      <c r="B226" s="2" t="s">
        <v>64</v>
      </c>
      <c r="C226" s="3">
        <v>4249903</v>
      </c>
      <c r="D226" s="2" t="s">
        <v>7</v>
      </c>
      <c r="E226" s="49">
        <f>E227</f>
        <v>116.1</v>
      </c>
      <c r="F226" s="49">
        <f>F227</f>
        <v>116.1</v>
      </c>
    </row>
    <row r="227" spans="1:6" s="42" customFormat="1" ht="25.5">
      <c r="A227" s="12" t="s">
        <v>171</v>
      </c>
      <c r="B227" s="2" t="s">
        <v>64</v>
      </c>
      <c r="C227" s="3">
        <v>4249903</v>
      </c>
      <c r="D227" s="2" t="s">
        <v>170</v>
      </c>
      <c r="E227" s="49">
        <v>116.1</v>
      </c>
      <c r="F227" s="49">
        <v>116.1</v>
      </c>
    </row>
    <row r="228" spans="1:6" s="42" customFormat="1" ht="76.5">
      <c r="A228" s="12" t="s">
        <v>218</v>
      </c>
      <c r="B228" s="2" t="s">
        <v>64</v>
      </c>
      <c r="C228" s="3">
        <v>4249905</v>
      </c>
      <c r="D228" s="2" t="s">
        <v>7</v>
      </c>
      <c r="E228" s="49">
        <f>E229</f>
        <v>117</v>
      </c>
      <c r="F228" s="49">
        <f>F229</f>
        <v>117</v>
      </c>
    </row>
    <row r="229" spans="1:6" s="42" customFormat="1" ht="25.5">
      <c r="A229" s="12" t="s">
        <v>171</v>
      </c>
      <c r="B229" s="2" t="s">
        <v>64</v>
      </c>
      <c r="C229" s="3">
        <v>4249905</v>
      </c>
      <c r="D229" s="2" t="s">
        <v>170</v>
      </c>
      <c r="E229" s="49">
        <v>117</v>
      </c>
      <c r="F229" s="49">
        <v>117</v>
      </c>
    </row>
    <row r="230" spans="1:6" s="42" customFormat="1" ht="12.75">
      <c r="A230" s="12" t="s">
        <v>434</v>
      </c>
      <c r="B230" s="2" t="s">
        <v>64</v>
      </c>
      <c r="C230" s="3">
        <v>4249991</v>
      </c>
      <c r="D230" s="2" t="s">
        <v>7</v>
      </c>
      <c r="E230" s="49">
        <f>E231</f>
        <v>353.5</v>
      </c>
      <c r="F230" s="49"/>
    </row>
    <row r="231" spans="1:6" s="42" customFormat="1" ht="25.5">
      <c r="A231" s="12" t="s">
        <v>171</v>
      </c>
      <c r="B231" s="2" t="s">
        <v>64</v>
      </c>
      <c r="C231" s="3">
        <v>4249991</v>
      </c>
      <c r="D231" s="2" t="s">
        <v>170</v>
      </c>
      <c r="E231" s="49">
        <v>353.5</v>
      </c>
      <c r="F231" s="49"/>
    </row>
    <row r="232" spans="1:6" s="42" customFormat="1" ht="12.75">
      <c r="A232" s="12" t="s">
        <v>435</v>
      </c>
      <c r="B232" s="2" t="s">
        <v>64</v>
      </c>
      <c r="C232" s="3">
        <v>4249992</v>
      </c>
      <c r="D232" s="2" t="s">
        <v>7</v>
      </c>
      <c r="E232" s="49">
        <f>E233</f>
        <v>171.7</v>
      </c>
      <c r="F232" s="49"/>
    </row>
    <row r="233" spans="1:6" s="42" customFormat="1" ht="25.5">
      <c r="A233" s="12" t="s">
        <v>171</v>
      </c>
      <c r="B233" s="2" t="s">
        <v>64</v>
      </c>
      <c r="C233" s="3">
        <v>4249992</v>
      </c>
      <c r="D233" s="2" t="s">
        <v>170</v>
      </c>
      <c r="E233" s="49">
        <v>171.7</v>
      </c>
      <c r="F233" s="49"/>
    </row>
    <row r="234" spans="1:6" s="42" customFormat="1" ht="25.5">
      <c r="A234" s="12" t="s">
        <v>436</v>
      </c>
      <c r="B234" s="2" t="s">
        <v>64</v>
      </c>
      <c r="C234" s="3">
        <v>4249993</v>
      </c>
      <c r="D234" s="2" t="s">
        <v>7</v>
      </c>
      <c r="E234" s="49">
        <f>E235</f>
        <v>46.6</v>
      </c>
      <c r="F234" s="49"/>
    </row>
    <row r="235" spans="1:6" s="42" customFormat="1" ht="25.5">
      <c r="A235" s="12" t="s">
        <v>171</v>
      </c>
      <c r="B235" s="2" t="s">
        <v>64</v>
      </c>
      <c r="C235" s="3">
        <v>4249993</v>
      </c>
      <c r="D235" s="2" t="s">
        <v>170</v>
      </c>
      <c r="E235" s="49">
        <v>46.6</v>
      </c>
      <c r="F235" s="49"/>
    </row>
    <row r="236" spans="1:6" s="42" customFormat="1" ht="25.5">
      <c r="A236" s="12" t="s">
        <v>437</v>
      </c>
      <c r="B236" s="2" t="s">
        <v>64</v>
      </c>
      <c r="C236" s="3">
        <v>4249994</v>
      </c>
      <c r="D236" s="2" t="s">
        <v>7</v>
      </c>
      <c r="E236" s="49">
        <f>E237</f>
        <v>16.2</v>
      </c>
      <c r="F236" s="49"/>
    </row>
    <row r="237" spans="1:6" s="42" customFormat="1" ht="25.5">
      <c r="A237" s="12" t="s">
        <v>171</v>
      </c>
      <c r="B237" s="2" t="s">
        <v>64</v>
      </c>
      <c r="C237" s="3">
        <v>4249994</v>
      </c>
      <c r="D237" s="2" t="s">
        <v>170</v>
      </c>
      <c r="E237" s="49">
        <v>16.2</v>
      </c>
      <c r="F237" s="49"/>
    </row>
    <row r="238" spans="1:6" s="42" customFormat="1" ht="12.75">
      <c r="A238" s="12" t="s">
        <v>438</v>
      </c>
      <c r="B238" s="2" t="s">
        <v>64</v>
      </c>
      <c r="C238" s="3">
        <v>4249996</v>
      </c>
      <c r="D238" s="2" t="s">
        <v>7</v>
      </c>
      <c r="E238" s="49">
        <f>E239</f>
        <v>32.2</v>
      </c>
      <c r="F238" s="49"/>
    </row>
    <row r="239" spans="1:6" s="42" customFormat="1" ht="25.5">
      <c r="A239" s="12" t="s">
        <v>171</v>
      </c>
      <c r="B239" s="2" t="s">
        <v>64</v>
      </c>
      <c r="C239" s="3">
        <v>4249996</v>
      </c>
      <c r="D239" s="2" t="s">
        <v>170</v>
      </c>
      <c r="E239" s="49">
        <v>32.2</v>
      </c>
      <c r="F239" s="49"/>
    </row>
    <row r="240" spans="1:6" s="42" customFormat="1" ht="38.25">
      <c r="A240" s="12" t="s">
        <v>439</v>
      </c>
      <c r="B240" s="2" t="s">
        <v>64</v>
      </c>
      <c r="C240" s="3">
        <v>4249998</v>
      </c>
      <c r="D240" s="2" t="s">
        <v>7</v>
      </c>
      <c r="E240" s="49">
        <f>E241</f>
        <v>2502.9</v>
      </c>
      <c r="F240" s="49">
        <f>F241</f>
        <v>2502.9</v>
      </c>
    </row>
    <row r="241" spans="1:6" s="42" customFormat="1" ht="25.5">
      <c r="A241" s="12" t="s">
        <v>171</v>
      </c>
      <c r="B241" s="2" t="s">
        <v>64</v>
      </c>
      <c r="C241" s="3">
        <v>4249998</v>
      </c>
      <c r="D241" s="2" t="s">
        <v>170</v>
      </c>
      <c r="E241" s="49">
        <v>2502.9</v>
      </c>
      <c r="F241" s="49">
        <v>2502.9</v>
      </c>
    </row>
    <row r="242" spans="1:6" s="42" customFormat="1" ht="38.25">
      <c r="A242" s="12" t="s">
        <v>216</v>
      </c>
      <c r="B242" s="2" t="s">
        <v>64</v>
      </c>
      <c r="C242" s="3">
        <v>4249990</v>
      </c>
      <c r="D242" s="2" t="s">
        <v>7</v>
      </c>
      <c r="E242" s="49">
        <f>E243</f>
        <v>11671.8</v>
      </c>
      <c r="F242" s="49">
        <f>F243</f>
        <v>0</v>
      </c>
    </row>
    <row r="243" spans="1:6" s="42" customFormat="1" ht="25.5">
      <c r="A243" s="12" t="s">
        <v>171</v>
      </c>
      <c r="B243" s="2" t="s">
        <v>64</v>
      </c>
      <c r="C243" s="3">
        <v>4249990</v>
      </c>
      <c r="D243" s="2" t="s">
        <v>170</v>
      </c>
      <c r="E243" s="49">
        <v>11671.8</v>
      </c>
      <c r="F243" s="49">
        <v>0</v>
      </c>
    </row>
    <row r="244" spans="1:6" s="42" customFormat="1" ht="25.5">
      <c r="A244" s="13" t="s">
        <v>126</v>
      </c>
      <c r="B244" s="2" t="s">
        <v>64</v>
      </c>
      <c r="C244" s="3">
        <v>5200000</v>
      </c>
      <c r="D244" s="2" t="s">
        <v>7</v>
      </c>
      <c r="E244" s="49">
        <f>E245+E247</f>
        <v>24720</v>
      </c>
      <c r="F244" s="49">
        <f>F245</f>
        <v>12885</v>
      </c>
    </row>
    <row r="245" spans="1:6" s="42" customFormat="1" ht="25.5">
      <c r="A245" s="13" t="s">
        <v>131</v>
      </c>
      <c r="B245" s="2" t="s">
        <v>64</v>
      </c>
      <c r="C245" s="3">
        <v>5200900</v>
      </c>
      <c r="D245" s="2" t="s">
        <v>7</v>
      </c>
      <c r="E245" s="49">
        <f>E246</f>
        <v>12885</v>
      </c>
      <c r="F245" s="49">
        <f>F246</f>
        <v>12885</v>
      </c>
    </row>
    <row r="246" spans="1:6" s="42" customFormat="1" ht="25.5">
      <c r="A246" s="13" t="s">
        <v>171</v>
      </c>
      <c r="B246" s="2" t="s">
        <v>64</v>
      </c>
      <c r="C246" s="3">
        <v>5200900</v>
      </c>
      <c r="D246" s="2" t="s">
        <v>170</v>
      </c>
      <c r="E246" s="49">
        <v>12885</v>
      </c>
      <c r="F246" s="49">
        <v>12885</v>
      </c>
    </row>
    <row r="247" spans="1:6" s="42" customFormat="1" ht="38.25">
      <c r="A247" s="13" t="s">
        <v>388</v>
      </c>
      <c r="B247" s="2" t="s">
        <v>64</v>
      </c>
      <c r="C247" s="3">
        <v>5201200</v>
      </c>
      <c r="D247" s="2" t="s">
        <v>7</v>
      </c>
      <c r="E247" s="49">
        <f>E248</f>
        <v>11835</v>
      </c>
      <c r="F247" s="49"/>
    </row>
    <row r="248" spans="1:6" s="42" customFormat="1" ht="25.5">
      <c r="A248" s="13" t="s">
        <v>171</v>
      </c>
      <c r="B248" s="2" t="s">
        <v>64</v>
      </c>
      <c r="C248" s="3">
        <v>5201200</v>
      </c>
      <c r="D248" s="2" t="s">
        <v>170</v>
      </c>
      <c r="E248" s="49">
        <v>11835</v>
      </c>
      <c r="F248" s="49"/>
    </row>
    <row r="249" spans="1:6" s="42" customFormat="1" ht="37.5" customHeight="1">
      <c r="A249" s="21" t="s">
        <v>362</v>
      </c>
      <c r="B249" s="2" t="s">
        <v>67</v>
      </c>
      <c r="C249" s="2" t="s">
        <v>38</v>
      </c>
      <c r="D249" s="2" t="s">
        <v>7</v>
      </c>
      <c r="E249" s="49">
        <f>E250</f>
        <v>1000</v>
      </c>
      <c r="F249" s="49"/>
    </row>
    <row r="250" spans="1:6" s="42" customFormat="1" ht="25.5">
      <c r="A250" s="19" t="s">
        <v>26</v>
      </c>
      <c r="B250" s="5" t="s">
        <v>67</v>
      </c>
      <c r="C250" s="5" t="s">
        <v>68</v>
      </c>
      <c r="D250" s="5" t="s">
        <v>7</v>
      </c>
      <c r="E250" s="51">
        <f>E251</f>
        <v>1000</v>
      </c>
      <c r="F250" s="51"/>
    </row>
    <row r="251" spans="1:6" s="42" customFormat="1" ht="25.5">
      <c r="A251" s="12" t="s">
        <v>58</v>
      </c>
      <c r="B251" s="2" t="s">
        <v>67</v>
      </c>
      <c r="C251" s="2" t="s">
        <v>291</v>
      </c>
      <c r="D251" s="2" t="s">
        <v>7</v>
      </c>
      <c r="E251" s="49">
        <f>E252</f>
        <v>1000</v>
      </c>
      <c r="F251" s="49"/>
    </row>
    <row r="252" spans="1:6" s="42" customFormat="1" ht="25.5">
      <c r="A252" s="12" t="s">
        <v>171</v>
      </c>
      <c r="B252" s="2" t="s">
        <v>67</v>
      </c>
      <c r="C252" s="2" t="s">
        <v>291</v>
      </c>
      <c r="D252" s="2" t="s">
        <v>170</v>
      </c>
      <c r="E252" s="49">
        <v>1000</v>
      </c>
      <c r="F252" s="49"/>
    </row>
    <row r="253" spans="1:6" s="42" customFormat="1" ht="25.5">
      <c r="A253" s="41" t="s">
        <v>69</v>
      </c>
      <c r="B253" s="2" t="s">
        <v>15</v>
      </c>
      <c r="C253" s="2" t="s">
        <v>38</v>
      </c>
      <c r="D253" s="2" t="s">
        <v>7</v>
      </c>
      <c r="E253" s="49">
        <f>E254+E267</f>
        <v>13980.1</v>
      </c>
      <c r="F253" s="49"/>
    </row>
    <row r="254" spans="1:6" s="42" customFormat="1" ht="25.5">
      <c r="A254" s="12" t="s">
        <v>70</v>
      </c>
      <c r="B254" s="2" t="s">
        <v>15</v>
      </c>
      <c r="C254" s="2" t="s">
        <v>71</v>
      </c>
      <c r="D254" s="2" t="s">
        <v>7</v>
      </c>
      <c r="E254" s="49">
        <f>E255+E257+E259+E261+E263+E265</f>
        <v>6372.1</v>
      </c>
      <c r="F254" s="49"/>
    </row>
    <row r="255" spans="1:6" s="42" customFormat="1" ht="25.5">
      <c r="A255" s="12" t="s">
        <v>130</v>
      </c>
      <c r="B255" s="2" t="s">
        <v>15</v>
      </c>
      <c r="C255" s="2" t="s">
        <v>219</v>
      </c>
      <c r="D255" s="2" t="s">
        <v>7</v>
      </c>
      <c r="E255" s="49">
        <f>E256</f>
        <v>700</v>
      </c>
      <c r="F255" s="49"/>
    </row>
    <row r="256" spans="1:6" s="42" customFormat="1" ht="25.5">
      <c r="A256" s="12" t="s">
        <v>171</v>
      </c>
      <c r="B256" s="2" t="s">
        <v>15</v>
      </c>
      <c r="C256" s="2" t="s">
        <v>219</v>
      </c>
      <c r="D256" s="2" t="s">
        <v>170</v>
      </c>
      <c r="E256" s="49">
        <v>700</v>
      </c>
      <c r="F256" s="49"/>
    </row>
    <row r="257" spans="1:6" s="42" customFormat="1" ht="25.5">
      <c r="A257" s="26" t="s">
        <v>442</v>
      </c>
      <c r="B257" s="2" t="s">
        <v>15</v>
      </c>
      <c r="C257" s="2" t="s">
        <v>445</v>
      </c>
      <c r="D257" s="2" t="s">
        <v>7</v>
      </c>
      <c r="E257" s="49">
        <f>E258</f>
        <v>41</v>
      </c>
      <c r="F257" s="49"/>
    </row>
    <row r="258" spans="1:6" s="42" customFormat="1" ht="25.5">
      <c r="A258" s="12" t="s">
        <v>171</v>
      </c>
      <c r="B258" s="2" t="s">
        <v>15</v>
      </c>
      <c r="C258" s="2" t="s">
        <v>445</v>
      </c>
      <c r="D258" s="2" t="s">
        <v>170</v>
      </c>
      <c r="E258" s="49">
        <v>41</v>
      </c>
      <c r="F258" s="49"/>
    </row>
    <row r="259" spans="1:6" s="42" customFormat="1" ht="25.5">
      <c r="A259" s="26" t="s">
        <v>441</v>
      </c>
      <c r="B259" s="2" t="s">
        <v>15</v>
      </c>
      <c r="C259" s="2" t="s">
        <v>446</v>
      </c>
      <c r="D259" s="2" t="s">
        <v>7</v>
      </c>
      <c r="E259" s="49">
        <f>E260</f>
        <v>24</v>
      </c>
      <c r="F259" s="49"/>
    </row>
    <row r="260" spans="1:6" s="42" customFormat="1" ht="25.5">
      <c r="A260" s="12" t="s">
        <v>171</v>
      </c>
      <c r="B260" s="2" t="s">
        <v>15</v>
      </c>
      <c r="C260" s="2" t="s">
        <v>446</v>
      </c>
      <c r="D260" s="2" t="s">
        <v>170</v>
      </c>
      <c r="E260" s="49">
        <v>24</v>
      </c>
      <c r="F260" s="49"/>
    </row>
    <row r="261" spans="1:6" s="42" customFormat="1" ht="25.5">
      <c r="A261" s="26" t="s">
        <v>440</v>
      </c>
      <c r="B261" s="2" t="s">
        <v>15</v>
      </c>
      <c r="C261" s="2" t="s">
        <v>447</v>
      </c>
      <c r="D261" s="2" t="s">
        <v>7</v>
      </c>
      <c r="E261" s="49">
        <f>E262</f>
        <v>4</v>
      </c>
      <c r="F261" s="49"/>
    </row>
    <row r="262" spans="1:6" s="42" customFormat="1" ht="25.5">
      <c r="A262" s="12" t="s">
        <v>171</v>
      </c>
      <c r="B262" s="2" t="s">
        <v>15</v>
      </c>
      <c r="C262" s="2" t="s">
        <v>447</v>
      </c>
      <c r="D262" s="2" t="s">
        <v>170</v>
      </c>
      <c r="E262" s="49">
        <v>4</v>
      </c>
      <c r="F262" s="49"/>
    </row>
    <row r="263" spans="1:6" s="42" customFormat="1" ht="25.5">
      <c r="A263" s="26" t="s">
        <v>443</v>
      </c>
      <c r="B263" s="2" t="s">
        <v>15</v>
      </c>
      <c r="C263" s="2" t="s">
        <v>448</v>
      </c>
      <c r="D263" s="2" t="s">
        <v>7</v>
      </c>
      <c r="E263" s="49">
        <f>E264</f>
        <v>3.1</v>
      </c>
      <c r="F263" s="49"/>
    </row>
    <row r="264" spans="1:6" s="42" customFormat="1" ht="25.5">
      <c r="A264" s="12" t="s">
        <v>171</v>
      </c>
      <c r="B264" s="2" t="s">
        <v>15</v>
      </c>
      <c r="C264" s="2" t="s">
        <v>448</v>
      </c>
      <c r="D264" s="2" t="s">
        <v>170</v>
      </c>
      <c r="E264" s="49">
        <v>3.1</v>
      </c>
      <c r="F264" s="49"/>
    </row>
    <row r="265" spans="1:6" s="42" customFormat="1" ht="25.5">
      <c r="A265" s="26" t="s">
        <v>444</v>
      </c>
      <c r="B265" s="2" t="s">
        <v>15</v>
      </c>
      <c r="C265" s="2" t="s">
        <v>449</v>
      </c>
      <c r="D265" s="2" t="s">
        <v>7</v>
      </c>
      <c r="E265" s="49">
        <f>E266</f>
        <v>5600</v>
      </c>
      <c r="F265" s="49"/>
    </row>
    <row r="266" spans="1:6" s="42" customFormat="1" ht="25.5">
      <c r="A266" s="12" t="s">
        <v>171</v>
      </c>
      <c r="B266" s="2" t="s">
        <v>15</v>
      </c>
      <c r="C266" s="2" t="s">
        <v>449</v>
      </c>
      <c r="D266" s="2" t="s">
        <v>170</v>
      </c>
      <c r="E266" s="49">
        <v>5600</v>
      </c>
      <c r="F266" s="49"/>
    </row>
    <row r="267" spans="1:6" s="42" customFormat="1" ht="25.5">
      <c r="A267" s="26" t="s">
        <v>220</v>
      </c>
      <c r="B267" s="2" t="s">
        <v>15</v>
      </c>
      <c r="C267" s="2" t="s">
        <v>72</v>
      </c>
      <c r="D267" s="2" t="s">
        <v>7</v>
      </c>
      <c r="E267" s="49">
        <f>E268</f>
        <v>7608</v>
      </c>
      <c r="F267" s="49"/>
    </row>
    <row r="268" spans="1:6" s="42" customFormat="1" ht="12.75">
      <c r="A268" s="14" t="s">
        <v>221</v>
      </c>
      <c r="B268" s="2" t="s">
        <v>15</v>
      </c>
      <c r="C268" s="2" t="s">
        <v>222</v>
      </c>
      <c r="D268" s="2" t="s">
        <v>7</v>
      </c>
      <c r="E268" s="49">
        <f>E269</f>
        <v>7608</v>
      </c>
      <c r="F268" s="49"/>
    </row>
    <row r="269" spans="1:6" s="42" customFormat="1" ht="25.5">
      <c r="A269" s="12" t="s">
        <v>171</v>
      </c>
      <c r="B269" s="2" t="s">
        <v>15</v>
      </c>
      <c r="C269" s="2" t="s">
        <v>222</v>
      </c>
      <c r="D269" s="2" t="s">
        <v>170</v>
      </c>
      <c r="E269" s="49">
        <v>7608</v>
      </c>
      <c r="F269" s="49"/>
    </row>
    <row r="270" spans="1:6" s="42" customFormat="1" ht="12.75">
      <c r="A270" s="30" t="s">
        <v>73</v>
      </c>
      <c r="B270" s="2" t="s">
        <v>74</v>
      </c>
      <c r="C270" s="2" t="s">
        <v>38</v>
      </c>
      <c r="D270" s="2" t="s">
        <v>7</v>
      </c>
      <c r="E270" s="49">
        <f>E274+E271</f>
        <v>50299.399999999994</v>
      </c>
      <c r="F270" s="49">
        <f>F274+F271</f>
        <v>14916</v>
      </c>
    </row>
    <row r="271" spans="1:6" s="42" customFormat="1" ht="12.75">
      <c r="A271" s="36" t="s">
        <v>223</v>
      </c>
      <c r="B271" s="2" t="s">
        <v>74</v>
      </c>
      <c r="C271" s="2" t="s">
        <v>224</v>
      </c>
      <c r="D271" s="2" t="s">
        <v>7</v>
      </c>
      <c r="E271" s="49">
        <f>E272</f>
        <v>12230</v>
      </c>
      <c r="F271" s="49">
        <f>F272</f>
        <v>12230</v>
      </c>
    </row>
    <row r="272" spans="1:6" s="42" customFormat="1" ht="102">
      <c r="A272" s="40" t="s">
        <v>275</v>
      </c>
      <c r="B272" s="2" t="s">
        <v>74</v>
      </c>
      <c r="C272" s="2" t="s">
        <v>225</v>
      </c>
      <c r="D272" s="2" t="s">
        <v>7</v>
      </c>
      <c r="E272" s="49">
        <f>E273</f>
        <v>12230</v>
      </c>
      <c r="F272" s="49">
        <f>F273</f>
        <v>12230</v>
      </c>
    </row>
    <row r="273" spans="1:6" s="42" customFormat="1" ht="12.75">
      <c r="A273" s="39" t="s">
        <v>226</v>
      </c>
      <c r="B273" s="2" t="s">
        <v>74</v>
      </c>
      <c r="C273" s="2" t="s">
        <v>225</v>
      </c>
      <c r="D273" s="2" t="s">
        <v>227</v>
      </c>
      <c r="E273" s="49">
        <v>12230</v>
      </c>
      <c r="F273" s="49">
        <v>12230</v>
      </c>
    </row>
    <row r="274" spans="1:6" s="42" customFormat="1" ht="76.5">
      <c r="A274" s="14" t="s">
        <v>75</v>
      </c>
      <c r="B274" s="2" t="s">
        <v>74</v>
      </c>
      <c r="C274" s="2" t="s">
        <v>76</v>
      </c>
      <c r="D274" s="2" t="s">
        <v>7</v>
      </c>
      <c r="E274" s="49">
        <f>E275</f>
        <v>38069.399999999994</v>
      </c>
      <c r="F274" s="49">
        <f>F275</f>
        <v>2686</v>
      </c>
    </row>
    <row r="275" spans="1:6" s="42" customFormat="1" ht="25.5">
      <c r="A275" s="12" t="s">
        <v>58</v>
      </c>
      <c r="B275" s="2" t="s">
        <v>74</v>
      </c>
      <c r="C275" s="2" t="s">
        <v>201</v>
      </c>
      <c r="D275" s="2" t="s">
        <v>7</v>
      </c>
      <c r="E275" s="49">
        <f>E286+E276+E278+E280+E282+E284</f>
        <v>38069.399999999994</v>
      </c>
      <c r="F275" s="49">
        <f>F286</f>
        <v>2686</v>
      </c>
    </row>
    <row r="276" spans="1:6" s="42" customFormat="1" ht="76.5">
      <c r="A276" s="12" t="s">
        <v>450</v>
      </c>
      <c r="B276" s="5" t="s">
        <v>74</v>
      </c>
      <c r="C276" s="5" t="s">
        <v>460</v>
      </c>
      <c r="D276" s="5" t="s">
        <v>7</v>
      </c>
      <c r="E276" s="51">
        <f>E277</f>
        <v>240.7</v>
      </c>
      <c r="F276" s="51"/>
    </row>
    <row r="277" spans="1:6" s="42" customFormat="1" ht="25.5">
      <c r="A277" s="12" t="s">
        <v>58</v>
      </c>
      <c r="B277" s="5" t="s">
        <v>74</v>
      </c>
      <c r="C277" s="5" t="s">
        <v>460</v>
      </c>
      <c r="D277" s="5" t="s">
        <v>170</v>
      </c>
      <c r="E277" s="51">
        <v>240.7</v>
      </c>
      <c r="F277" s="51"/>
    </row>
    <row r="278" spans="1:6" s="42" customFormat="1" ht="76.5">
      <c r="A278" s="12" t="s">
        <v>451</v>
      </c>
      <c r="B278" s="5" t="s">
        <v>74</v>
      </c>
      <c r="C278" s="5" t="s">
        <v>459</v>
      </c>
      <c r="D278" s="5" t="s">
        <v>7</v>
      </c>
      <c r="E278" s="51">
        <f>E279</f>
        <v>195.8</v>
      </c>
      <c r="F278" s="51"/>
    </row>
    <row r="279" spans="1:6" s="42" customFormat="1" ht="25.5">
      <c r="A279" s="12" t="s">
        <v>58</v>
      </c>
      <c r="B279" s="5" t="s">
        <v>74</v>
      </c>
      <c r="C279" s="5" t="s">
        <v>459</v>
      </c>
      <c r="D279" s="5" t="s">
        <v>170</v>
      </c>
      <c r="E279" s="51">
        <v>195.8</v>
      </c>
      <c r="F279" s="51"/>
    </row>
    <row r="280" spans="1:6" s="42" customFormat="1" ht="76.5">
      <c r="A280" s="12" t="s">
        <v>452</v>
      </c>
      <c r="B280" s="5" t="s">
        <v>74</v>
      </c>
      <c r="C280" s="5" t="s">
        <v>458</v>
      </c>
      <c r="D280" s="5" t="s">
        <v>7</v>
      </c>
      <c r="E280" s="51">
        <f>E281</f>
        <v>7.2</v>
      </c>
      <c r="F280" s="51"/>
    </row>
    <row r="281" spans="1:6" s="42" customFormat="1" ht="25.5">
      <c r="A281" s="12" t="s">
        <v>171</v>
      </c>
      <c r="B281" s="5" t="s">
        <v>74</v>
      </c>
      <c r="C281" s="5" t="s">
        <v>458</v>
      </c>
      <c r="D281" s="5" t="s">
        <v>170</v>
      </c>
      <c r="E281" s="51">
        <v>7.2</v>
      </c>
      <c r="F281" s="51"/>
    </row>
    <row r="282" spans="1:6" s="42" customFormat="1" ht="76.5">
      <c r="A282" s="12" t="s">
        <v>453</v>
      </c>
      <c r="B282" s="5" t="s">
        <v>74</v>
      </c>
      <c r="C282" s="5" t="s">
        <v>457</v>
      </c>
      <c r="D282" s="5" t="s">
        <v>7</v>
      </c>
      <c r="E282" s="51">
        <f>E283</f>
        <v>250</v>
      </c>
      <c r="F282" s="51"/>
    </row>
    <row r="283" spans="1:6" s="42" customFormat="1" ht="25.5">
      <c r="A283" s="12" t="s">
        <v>171</v>
      </c>
      <c r="B283" s="5" t="s">
        <v>74</v>
      </c>
      <c r="C283" s="5" t="s">
        <v>457</v>
      </c>
      <c r="D283" s="5" t="s">
        <v>170</v>
      </c>
      <c r="E283" s="51">
        <v>250</v>
      </c>
      <c r="F283" s="51"/>
    </row>
    <row r="284" spans="1:6" s="42" customFormat="1" ht="25.5">
      <c r="A284" s="12" t="s">
        <v>454</v>
      </c>
      <c r="B284" s="5" t="s">
        <v>74</v>
      </c>
      <c r="C284" s="5" t="s">
        <v>456</v>
      </c>
      <c r="D284" s="5" t="s">
        <v>7</v>
      </c>
      <c r="E284" s="51">
        <f>E285</f>
        <v>2686</v>
      </c>
      <c r="F284" s="51">
        <f>F285</f>
        <v>2686</v>
      </c>
    </row>
    <row r="285" spans="1:6" s="42" customFormat="1" ht="25.5">
      <c r="A285" s="12" t="s">
        <v>171</v>
      </c>
      <c r="B285" s="5" t="s">
        <v>74</v>
      </c>
      <c r="C285" s="5" t="s">
        <v>456</v>
      </c>
      <c r="D285" s="5" t="s">
        <v>170</v>
      </c>
      <c r="E285" s="51">
        <v>2686</v>
      </c>
      <c r="F285" s="51">
        <v>2686</v>
      </c>
    </row>
    <row r="286" spans="1:6" s="42" customFormat="1" ht="89.25">
      <c r="A286" s="12" t="s">
        <v>204</v>
      </c>
      <c r="B286" s="5" t="s">
        <v>74</v>
      </c>
      <c r="C286" s="5" t="s">
        <v>455</v>
      </c>
      <c r="D286" s="5" t="s">
        <v>7</v>
      </c>
      <c r="E286" s="51">
        <f>E287</f>
        <v>34689.7</v>
      </c>
      <c r="F286" s="51">
        <f>F287</f>
        <v>2686</v>
      </c>
    </row>
    <row r="287" spans="1:6" s="42" customFormat="1" ht="25.5">
      <c r="A287" s="12" t="s">
        <v>171</v>
      </c>
      <c r="B287" s="5" t="s">
        <v>74</v>
      </c>
      <c r="C287" s="5" t="s">
        <v>455</v>
      </c>
      <c r="D287" s="5" t="s">
        <v>170</v>
      </c>
      <c r="E287" s="51">
        <v>34689.7</v>
      </c>
      <c r="F287" s="51">
        <v>2686</v>
      </c>
    </row>
    <row r="288" spans="1:6" s="42" customFormat="1" ht="25.5">
      <c r="A288" s="17" t="s">
        <v>77</v>
      </c>
      <c r="B288" s="8" t="s">
        <v>78</v>
      </c>
      <c r="C288" s="8" t="s">
        <v>38</v>
      </c>
      <c r="D288" s="8" t="s">
        <v>7</v>
      </c>
      <c r="E288" s="58">
        <f>E327+E331+E289+E323</f>
        <v>81419.2</v>
      </c>
      <c r="F288" s="58">
        <f>F327+F331+F289</f>
        <v>0</v>
      </c>
    </row>
    <row r="289" spans="1:6" s="42" customFormat="1" ht="12.75">
      <c r="A289" s="21" t="s">
        <v>79</v>
      </c>
      <c r="B289" s="5" t="s">
        <v>80</v>
      </c>
      <c r="C289" s="5" t="s">
        <v>38</v>
      </c>
      <c r="D289" s="5" t="s">
        <v>7</v>
      </c>
      <c r="E289" s="56">
        <f>E304+E318+E290</f>
        <v>52197.6</v>
      </c>
      <c r="F289" s="56"/>
    </row>
    <row r="290" spans="1:6" s="42" customFormat="1" ht="38.25">
      <c r="A290" s="19" t="s">
        <v>81</v>
      </c>
      <c r="B290" s="2" t="s">
        <v>80</v>
      </c>
      <c r="C290" s="2" t="s">
        <v>82</v>
      </c>
      <c r="D290" s="2" t="s">
        <v>7</v>
      </c>
      <c r="E290" s="46">
        <f>E291</f>
        <v>30824.7</v>
      </c>
      <c r="F290" s="46"/>
    </row>
    <row r="291" spans="1:6" s="42" customFormat="1" ht="25.5">
      <c r="A291" s="12" t="s">
        <v>58</v>
      </c>
      <c r="B291" s="4" t="s">
        <v>80</v>
      </c>
      <c r="C291" s="4" t="s">
        <v>193</v>
      </c>
      <c r="D291" s="4" t="s">
        <v>7</v>
      </c>
      <c r="E291" s="54">
        <f>E292+E302+E294+E296+E298+E300</f>
        <v>30824.7</v>
      </c>
      <c r="F291" s="54"/>
    </row>
    <row r="292" spans="1:6" s="42" customFormat="1" ht="51">
      <c r="A292" s="12" t="s">
        <v>192</v>
      </c>
      <c r="B292" s="4" t="s">
        <v>80</v>
      </c>
      <c r="C292" s="4" t="s">
        <v>194</v>
      </c>
      <c r="D292" s="4" t="s">
        <v>7</v>
      </c>
      <c r="E292" s="54">
        <f>E293</f>
        <v>89</v>
      </c>
      <c r="F292" s="54"/>
    </row>
    <row r="293" spans="1:6" s="42" customFormat="1" ht="25.5">
      <c r="A293" s="12" t="s">
        <v>171</v>
      </c>
      <c r="B293" s="4" t="s">
        <v>80</v>
      </c>
      <c r="C293" s="4" t="s">
        <v>194</v>
      </c>
      <c r="D293" s="4" t="s">
        <v>170</v>
      </c>
      <c r="E293" s="54">
        <v>89</v>
      </c>
      <c r="F293" s="54"/>
    </row>
    <row r="294" spans="1:6" s="42" customFormat="1" ht="38.25">
      <c r="A294" s="12" t="s">
        <v>461</v>
      </c>
      <c r="B294" s="4" t="s">
        <v>80</v>
      </c>
      <c r="C294" s="4" t="s">
        <v>468</v>
      </c>
      <c r="D294" s="4" t="s">
        <v>7</v>
      </c>
      <c r="E294" s="54">
        <f>E295</f>
        <v>488.4</v>
      </c>
      <c r="F294" s="54"/>
    </row>
    <row r="295" spans="1:6" s="42" customFormat="1" ht="25.5">
      <c r="A295" s="12" t="s">
        <v>171</v>
      </c>
      <c r="B295" s="4" t="s">
        <v>80</v>
      </c>
      <c r="C295" s="4" t="s">
        <v>468</v>
      </c>
      <c r="D295" s="4" t="s">
        <v>170</v>
      </c>
      <c r="E295" s="54">
        <v>488.4</v>
      </c>
      <c r="F295" s="54"/>
    </row>
    <row r="296" spans="1:6" s="42" customFormat="1" ht="38.25">
      <c r="A296" s="12" t="s">
        <v>462</v>
      </c>
      <c r="B296" s="4" t="s">
        <v>80</v>
      </c>
      <c r="C296" s="4" t="s">
        <v>467</v>
      </c>
      <c r="D296" s="4" t="s">
        <v>7</v>
      </c>
      <c r="E296" s="54">
        <f>E297</f>
        <v>250</v>
      </c>
      <c r="F296" s="54"/>
    </row>
    <row r="297" spans="1:6" s="42" customFormat="1" ht="25.5">
      <c r="A297" s="12" t="s">
        <v>171</v>
      </c>
      <c r="B297" s="4" t="s">
        <v>80</v>
      </c>
      <c r="C297" s="4" t="s">
        <v>467</v>
      </c>
      <c r="D297" s="4" t="s">
        <v>170</v>
      </c>
      <c r="E297" s="54">
        <v>250</v>
      </c>
      <c r="F297" s="54"/>
    </row>
    <row r="298" spans="1:6" s="42" customFormat="1" ht="38.25">
      <c r="A298" s="12" t="s">
        <v>463</v>
      </c>
      <c r="B298" s="4" t="s">
        <v>80</v>
      </c>
      <c r="C298" s="4" t="s">
        <v>466</v>
      </c>
      <c r="D298" s="4" t="s">
        <v>7</v>
      </c>
      <c r="E298" s="54">
        <f>E299</f>
        <v>22</v>
      </c>
      <c r="F298" s="54"/>
    </row>
    <row r="299" spans="1:6" s="42" customFormat="1" ht="25.5">
      <c r="A299" s="12" t="s">
        <v>171</v>
      </c>
      <c r="B299" s="4" t="s">
        <v>80</v>
      </c>
      <c r="C299" s="4" t="s">
        <v>466</v>
      </c>
      <c r="D299" s="4" t="s">
        <v>170</v>
      </c>
      <c r="E299" s="54">
        <v>22</v>
      </c>
      <c r="F299" s="54"/>
    </row>
    <row r="300" spans="1:6" s="42" customFormat="1" ht="38.25">
      <c r="A300" s="12" t="s">
        <v>464</v>
      </c>
      <c r="B300" s="4" t="s">
        <v>80</v>
      </c>
      <c r="C300" s="4" t="s">
        <v>465</v>
      </c>
      <c r="D300" s="4" t="s">
        <v>7</v>
      </c>
      <c r="E300" s="54">
        <f>E301</f>
        <v>130</v>
      </c>
      <c r="F300" s="54"/>
    </row>
    <row r="301" spans="1:6" s="42" customFormat="1" ht="25.5">
      <c r="A301" s="12" t="s">
        <v>171</v>
      </c>
      <c r="B301" s="4" t="s">
        <v>80</v>
      </c>
      <c r="C301" s="4" t="s">
        <v>465</v>
      </c>
      <c r="D301" s="4" t="s">
        <v>170</v>
      </c>
      <c r="E301" s="54">
        <v>130</v>
      </c>
      <c r="F301" s="54"/>
    </row>
    <row r="302" spans="1:6" s="42" customFormat="1" ht="51">
      <c r="A302" s="12" t="s">
        <v>195</v>
      </c>
      <c r="B302" s="4" t="s">
        <v>80</v>
      </c>
      <c r="C302" s="4" t="s">
        <v>268</v>
      </c>
      <c r="D302" s="4" t="s">
        <v>7</v>
      </c>
      <c r="E302" s="54">
        <f>E303</f>
        <v>29845.3</v>
      </c>
      <c r="F302" s="54"/>
    </row>
    <row r="303" spans="1:6" s="42" customFormat="1" ht="25.5">
      <c r="A303" s="12" t="s">
        <v>171</v>
      </c>
      <c r="B303" s="4" t="s">
        <v>80</v>
      </c>
      <c r="C303" s="4" t="s">
        <v>268</v>
      </c>
      <c r="D303" s="4" t="s">
        <v>170</v>
      </c>
      <c r="E303" s="54">
        <v>29845.3</v>
      </c>
      <c r="F303" s="54"/>
    </row>
    <row r="304" spans="1:6" s="42" customFormat="1" ht="12.75">
      <c r="A304" s="12" t="s">
        <v>27</v>
      </c>
      <c r="B304" s="1" t="s">
        <v>80</v>
      </c>
      <c r="C304" s="1" t="s">
        <v>83</v>
      </c>
      <c r="D304" s="1" t="s">
        <v>7</v>
      </c>
      <c r="E304" s="49">
        <f>E305</f>
        <v>18203.8</v>
      </c>
      <c r="F304" s="49"/>
    </row>
    <row r="305" spans="1:6" s="42" customFormat="1" ht="25.5">
      <c r="A305" s="12" t="s">
        <v>58</v>
      </c>
      <c r="B305" s="6" t="s">
        <v>80</v>
      </c>
      <c r="C305" s="6" t="s">
        <v>196</v>
      </c>
      <c r="D305" s="6" t="s">
        <v>7</v>
      </c>
      <c r="E305" s="51">
        <f>E306+E316+E308+E310+E312+E314</f>
        <v>18203.8</v>
      </c>
      <c r="F305" s="51"/>
    </row>
    <row r="306" spans="1:6" s="42" customFormat="1" ht="25.5">
      <c r="A306" s="12" t="s">
        <v>197</v>
      </c>
      <c r="B306" s="6" t="s">
        <v>80</v>
      </c>
      <c r="C306" s="6" t="s">
        <v>198</v>
      </c>
      <c r="D306" s="6" t="s">
        <v>7</v>
      </c>
      <c r="E306" s="51">
        <f>E307</f>
        <v>40</v>
      </c>
      <c r="F306" s="51"/>
    </row>
    <row r="307" spans="1:6" s="42" customFormat="1" ht="25.5">
      <c r="A307" s="12" t="s">
        <v>171</v>
      </c>
      <c r="B307" s="6" t="s">
        <v>80</v>
      </c>
      <c r="C307" s="6" t="s">
        <v>198</v>
      </c>
      <c r="D307" s="6" t="s">
        <v>170</v>
      </c>
      <c r="E307" s="51">
        <v>40</v>
      </c>
      <c r="F307" s="51"/>
    </row>
    <row r="308" spans="1:6" s="42" customFormat="1" ht="12.75">
      <c r="A308" s="12" t="s">
        <v>469</v>
      </c>
      <c r="B308" s="6" t="s">
        <v>80</v>
      </c>
      <c r="C308" s="6" t="s">
        <v>476</v>
      </c>
      <c r="D308" s="6" t="s">
        <v>7</v>
      </c>
      <c r="E308" s="51">
        <f>E309</f>
        <v>528</v>
      </c>
      <c r="F308" s="51"/>
    </row>
    <row r="309" spans="1:6" s="42" customFormat="1" ht="25.5">
      <c r="A309" s="12" t="s">
        <v>171</v>
      </c>
      <c r="B309" s="6" t="s">
        <v>80</v>
      </c>
      <c r="C309" s="6" t="s">
        <v>476</v>
      </c>
      <c r="D309" s="6" t="s">
        <v>170</v>
      </c>
      <c r="E309" s="51">
        <v>528</v>
      </c>
      <c r="F309" s="51"/>
    </row>
    <row r="310" spans="1:6" s="42" customFormat="1" ht="12.75">
      <c r="A310" s="12" t="s">
        <v>470</v>
      </c>
      <c r="B310" s="6" t="s">
        <v>80</v>
      </c>
      <c r="C310" s="6" t="s">
        <v>475</v>
      </c>
      <c r="D310" s="6" t="s">
        <v>7</v>
      </c>
      <c r="E310" s="51">
        <f>E311</f>
        <v>193.5</v>
      </c>
      <c r="F310" s="51"/>
    </row>
    <row r="311" spans="1:6" s="42" customFormat="1" ht="25.5">
      <c r="A311" s="12" t="s">
        <v>171</v>
      </c>
      <c r="B311" s="6" t="s">
        <v>80</v>
      </c>
      <c r="C311" s="6" t="s">
        <v>475</v>
      </c>
      <c r="D311" s="6" t="s">
        <v>170</v>
      </c>
      <c r="E311" s="51">
        <v>193.5</v>
      </c>
      <c r="F311" s="51"/>
    </row>
    <row r="312" spans="1:6" s="42" customFormat="1" ht="25.5">
      <c r="A312" s="12" t="s">
        <v>471</v>
      </c>
      <c r="B312" s="6" t="s">
        <v>80</v>
      </c>
      <c r="C312" s="6" t="s">
        <v>474</v>
      </c>
      <c r="D312" s="6" t="s">
        <v>7</v>
      </c>
      <c r="E312" s="51">
        <f>E313</f>
        <v>11</v>
      </c>
      <c r="F312" s="51"/>
    </row>
    <row r="313" spans="1:6" s="42" customFormat="1" ht="25.5">
      <c r="A313" s="12" t="s">
        <v>171</v>
      </c>
      <c r="B313" s="6" t="s">
        <v>80</v>
      </c>
      <c r="C313" s="6" t="s">
        <v>474</v>
      </c>
      <c r="D313" s="6" t="s">
        <v>170</v>
      </c>
      <c r="E313" s="51">
        <v>11</v>
      </c>
      <c r="F313" s="51"/>
    </row>
    <row r="314" spans="1:6" s="42" customFormat="1" ht="12.75">
      <c r="A314" s="12" t="s">
        <v>472</v>
      </c>
      <c r="B314" s="6" t="s">
        <v>80</v>
      </c>
      <c r="C314" s="6" t="s">
        <v>473</v>
      </c>
      <c r="D314" s="6" t="s">
        <v>7</v>
      </c>
      <c r="E314" s="51">
        <f>E315</f>
        <v>50</v>
      </c>
      <c r="F314" s="51"/>
    </row>
    <row r="315" spans="1:6" s="42" customFormat="1" ht="25.5">
      <c r="A315" s="12" t="s">
        <v>171</v>
      </c>
      <c r="B315" s="6" t="s">
        <v>80</v>
      </c>
      <c r="C315" s="6" t="s">
        <v>473</v>
      </c>
      <c r="D315" s="6" t="s">
        <v>170</v>
      </c>
      <c r="E315" s="51">
        <v>50</v>
      </c>
      <c r="F315" s="51"/>
    </row>
    <row r="316" spans="1:6" s="42" customFormat="1" ht="25.5">
      <c r="A316" s="12" t="s">
        <v>199</v>
      </c>
      <c r="B316" s="6" t="s">
        <v>80</v>
      </c>
      <c r="C316" s="6" t="s">
        <v>269</v>
      </c>
      <c r="D316" s="6" t="s">
        <v>7</v>
      </c>
      <c r="E316" s="51">
        <f>E317</f>
        <v>17381.3</v>
      </c>
      <c r="F316" s="51"/>
    </row>
    <row r="317" spans="1:6" s="42" customFormat="1" ht="25.5">
      <c r="A317" s="12" t="s">
        <v>171</v>
      </c>
      <c r="B317" s="6" t="s">
        <v>80</v>
      </c>
      <c r="C317" s="6" t="s">
        <v>269</v>
      </c>
      <c r="D317" s="6" t="s">
        <v>170</v>
      </c>
      <c r="E317" s="51">
        <v>17381.3</v>
      </c>
      <c r="F317" s="51"/>
    </row>
    <row r="318" spans="1:6" s="42" customFormat="1" ht="38.25">
      <c r="A318" s="14" t="s">
        <v>363</v>
      </c>
      <c r="B318" s="1" t="s">
        <v>80</v>
      </c>
      <c r="C318" s="1" t="s">
        <v>112</v>
      </c>
      <c r="D318" s="1" t="s">
        <v>7</v>
      </c>
      <c r="E318" s="49">
        <f>E321+E319</f>
        <v>3169.1</v>
      </c>
      <c r="F318" s="49"/>
    </row>
    <row r="319" spans="1:6" s="42" customFormat="1" ht="51">
      <c r="A319" s="14" t="s">
        <v>364</v>
      </c>
      <c r="B319" s="1" t="s">
        <v>80</v>
      </c>
      <c r="C319" s="1" t="s">
        <v>330</v>
      </c>
      <c r="D319" s="1" t="s">
        <v>7</v>
      </c>
      <c r="E319" s="49">
        <f>E320</f>
        <v>356</v>
      </c>
      <c r="F319" s="49"/>
    </row>
    <row r="320" spans="1:6" s="42" customFormat="1" ht="25.5">
      <c r="A320" s="14" t="s">
        <v>171</v>
      </c>
      <c r="B320" s="1" t="s">
        <v>80</v>
      </c>
      <c r="C320" s="1" t="s">
        <v>330</v>
      </c>
      <c r="D320" s="1" t="s">
        <v>170</v>
      </c>
      <c r="E320" s="49">
        <v>356</v>
      </c>
      <c r="F320" s="49"/>
    </row>
    <row r="321" spans="1:6" s="42" customFormat="1" ht="38.25">
      <c r="A321" s="14" t="s">
        <v>86</v>
      </c>
      <c r="B321" s="1" t="s">
        <v>80</v>
      </c>
      <c r="C321" s="1" t="s">
        <v>200</v>
      </c>
      <c r="D321" s="1" t="s">
        <v>7</v>
      </c>
      <c r="E321" s="49">
        <f>E322</f>
        <v>2813.1</v>
      </c>
      <c r="F321" s="49"/>
    </row>
    <row r="322" spans="1:6" s="42" customFormat="1" ht="12.75">
      <c r="A322" s="12" t="s">
        <v>148</v>
      </c>
      <c r="B322" s="6" t="s">
        <v>80</v>
      </c>
      <c r="C322" s="6" t="s">
        <v>200</v>
      </c>
      <c r="D322" s="6" t="s">
        <v>149</v>
      </c>
      <c r="E322" s="51">
        <v>2813.1</v>
      </c>
      <c r="F322" s="51"/>
    </row>
    <row r="323" spans="1:6" s="42" customFormat="1" ht="12.75">
      <c r="A323" s="21" t="s">
        <v>28</v>
      </c>
      <c r="B323" s="6" t="s">
        <v>84</v>
      </c>
      <c r="C323" s="6" t="s">
        <v>38</v>
      </c>
      <c r="D323" s="6" t="s">
        <v>7</v>
      </c>
      <c r="E323" s="51">
        <f>E324</f>
        <v>10247.8</v>
      </c>
      <c r="F323" s="51"/>
    </row>
    <row r="324" spans="1:6" s="42" customFormat="1" ht="12.75">
      <c r="A324" s="19" t="s">
        <v>299</v>
      </c>
      <c r="B324" s="6" t="s">
        <v>84</v>
      </c>
      <c r="C324" s="6" t="s">
        <v>85</v>
      </c>
      <c r="D324" s="6" t="s">
        <v>7</v>
      </c>
      <c r="E324" s="51">
        <f>E325</f>
        <v>10247.8</v>
      </c>
      <c r="F324" s="51"/>
    </row>
    <row r="325" spans="1:6" s="42" customFormat="1" ht="25.5">
      <c r="A325" s="19" t="s">
        <v>365</v>
      </c>
      <c r="B325" s="6" t="s">
        <v>84</v>
      </c>
      <c r="C325" s="6" t="s">
        <v>300</v>
      </c>
      <c r="D325" s="6" t="s">
        <v>7</v>
      </c>
      <c r="E325" s="51">
        <f>E326</f>
        <v>10247.8</v>
      </c>
      <c r="F325" s="51"/>
    </row>
    <row r="326" spans="1:6" s="42" customFormat="1" ht="12.75">
      <c r="A326" s="19" t="s">
        <v>172</v>
      </c>
      <c r="B326" s="6" t="s">
        <v>84</v>
      </c>
      <c r="C326" s="6" t="s">
        <v>300</v>
      </c>
      <c r="D326" s="6" t="s">
        <v>173</v>
      </c>
      <c r="E326" s="51">
        <v>10247.8</v>
      </c>
      <c r="F326" s="51"/>
    </row>
    <row r="327" spans="1:6" s="42" customFormat="1" ht="12.75">
      <c r="A327" s="21" t="s">
        <v>29</v>
      </c>
      <c r="B327" s="6" t="s">
        <v>87</v>
      </c>
      <c r="C327" s="6" t="s">
        <v>38</v>
      </c>
      <c r="D327" s="6" t="s">
        <v>7</v>
      </c>
      <c r="E327" s="51">
        <f>E328</f>
        <v>11751</v>
      </c>
      <c r="F327" s="51"/>
    </row>
    <row r="328" spans="1:6" s="42" customFormat="1" ht="38.25">
      <c r="A328" s="12" t="s">
        <v>276</v>
      </c>
      <c r="B328" s="6" t="s">
        <v>87</v>
      </c>
      <c r="C328" s="6" t="s">
        <v>88</v>
      </c>
      <c r="D328" s="6" t="s">
        <v>7</v>
      </c>
      <c r="E328" s="51">
        <f>E329</f>
        <v>11751</v>
      </c>
      <c r="F328" s="51"/>
    </row>
    <row r="329" spans="1:6" s="42" customFormat="1" ht="38.25">
      <c r="A329" s="12" t="s">
        <v>86</v>
      </c>
      <c r="B329" s="6" t="s">
        <v>87</v>
      </c>
      <c r="C329" s="6" t="s">
        <v>292</v>
      </c>
      <c r="D329" s="6" t="s">
        <v>7</v>
      </c>
      <c r="E329" s="51">
        <f>E330</f>
        <v>11751</v>
      </c>
      <c r="F329" s="51"/>
    </row>
    <row r="330" spans="1:6" s="42" customFormat="1" ht="12.75">
      <c r="A330" s="12" t="s">
        <v>172</v>
      </c>
      <c r="B330" s="6" t="s">
        <v>87</v>
      </c>
      <c r="C330" s="6" t="s">
        <v>292</v>
      </c>
      <c r="D330" s="6" t="s">
        <v>173</v>
      </c>
      <c r="E330" s="51">
        <v>11751</v>
      </c>
      <c r="F330" s="51"/>
    </row>
    <row r="331" spans="1:6" s="42" customFormat="1" ht="38.25">
      <c r="A331" s="21" t="s">
        <v>366</v>
      </c>
      <c r="B331" s="6" t="s">
        <v>129</v>
      </c>
      <c r="C331" s="6" t="s">
        <v>38</v>
      </c>
      <c r="D331" s="6" t="s">
        <v>7</v>
      </c>
      <c r="E331" s="51">
        <f>E332</f>
        <v>7222.8</v>
      </c>
      <c r="F331" s="51"/>
    </row>
    <row r="332" spans="1:6" s="42" customFormat="1" ht="76.5">
      <c r="A332" s="14" t="s">
        <v>75</v>
      </c>
      <c r="B332" s="2" t="s">
        <v>129</v>
      </c>
      <c r="C332" s="2" t="s">
        <v>76</v>
      </c>
      <c r="D332" s="2" t="s">
        <v>7</v>
      </c>
      <c r="E332" s="49">
        <f>E333</f>
        <v>7222.8</v>
      </c>
      <c r="F332" s="49"/>
    </row>
    <row r="333" spans="1:6" s="42" customFormat="1" ht="25.5">
      <c r="A333" s="12" t="s">
        <v>58</v>
      </c>
      <c r="B333" s="2" t="s">
        <v>129</v>
      </c>
      <c r="C333" s="2" t="s">
        <v>201</v>
      </c>
      <c r="D333" s="2" t="s">
        <v>7</v>
      </c>
      <c r="E333" s="49">
        <f>E334+E338+E336</f>
        <v>7222.8</v>
      </c>
      <c r="F333" s="49"/>
    </row>
    <row r="334" spans="1:6" s="42" customFormat="1" ht="89.25">
      <c r="A334" s="12" t="s">
        <v>202</v>
      </c>
      <c r="B334" s="5" t="s">
        <v>129</v>
      </c>
      <c r="C334" s="5" t="s">
        <v>203</v>
      </c>
      <c r="D334" s="5" t="s">
        <v>7</v>
      </c>
      <c r="E334" s="51">
        <f>E335</f>
        <v>20</v>
      </c>
      <c r="F334" s="51"/>
    </row>
    <row r="335" spans="1:6" s="42" customFormat="1" ht="25.5">
      <c r="A335" s="12" t="s">
        <v>171</v>
      </c>
      <c r="B335" s="5" t="s">
        <v>129</v>
      </c>
      <c r="C335" s="5" t="s">
        <v>203</v>
      </c>
      <c r="D335" s="5" t="s">
        <v>170</v>
      </c>
      <c r="E335" s="51">
        <v>20</v>
      </c>
      <c r="F335" s="51"/>
    </row>
    <row r="336" spans="1:6" s="42" customFormat="1" ht="76.5">
      <c r="A336" s="12" t="s">
        <v>453</v>
      </c>
      <c r="B336" s="5" t="s">
        <v>129</v>
      </c>
      <c r="C336" s="5" t="s">
        <v>457</v>
      </c>
      <c r="D336" s="5" t="s">
        <v>7</v>
      </c>
      <c r="E336" s="51">
        <f>E337</f>
        <v>165</v>
      </c>
      <c r="F336" s="51"/>
    </row>
    <row r="337" spans="1:6" s="42" customFormat="1" ht="25.5">
      <c r="A337" s="12" t="s">
        <v>171</v>
      </c>
      <c r="B337" s="5" t="s">
        <v>129</v>
      </c>
      <c r="C337" s="5" t="s">
        <v>457</v>
      </c>
      <c r="D337" s="5" t="s">
        <v>170</v>
      </c>
      <c r="E337" s="51">
        <v>165</v>
      </c>
      <c r="F337" s="51"/>
    </row>
    <row r="338" spans="1:6" s="42" customFormat="1" ht="89.25">
      <c r="A338" s="12" t="s">
        <v>204</v>
      </c>
      <c r="B338" s="5" t="s">
        <v>129</v>
      </c>
      <c r="C338" s="5" t="s">
        <v>267</v>
      </c>
      <c r="D338" s="5" t="s">
        <v>7</v>
      </c>
      <c r="E338" s="51">
        <f>E339</f>
        <v>7037.8</v>
      </c>
      <c r="F338" s="51"/>
    </row>
    <row r="339" spans="1:6" s="42" customFormat="1" ht="25.5">
      <c r="A339" s="12" t="s">
        <v>171</v>
      </c>
      <c r="B339" s="5" t="s">
        <v>129</v>
      </c>
      <c r="C339" s="5" t="s">
        <v>267</v>
      </c>
      <c r="D339" s="5" t="s">
        <v>170</v>
      </c>
      <c r="E339" s="51">
        <v>7037.8</v>
      </c>
      <c r="F339" s="51"/>
    </row>
    <row r="340" spans="1:6" s="42" customFormat="1" ht="25.5">
      <c r="A340" s="17" t="s">
        <v>350</v>
      </c>
      <c r="B340" s="8" t="s">
        <v>16</v>
      </c>
      <c r="C340" s="8" t="s">
        <v>38</v>
      </c>
      <c r="D340" s="8" t="s">
        <v>7</v>
      </c>
      <c r="E340" s="58">
        <f>E341+E362+E411+E431+E440+E454</f>
        <v>1393198.2999999998</v>
      </c>
      <c r="F340" s="58">
        <f>F341+F362+F411+F431+F440</f>
        <v>40467</v>
      </c>
    </row>
    <row r="341" spans="1:6" s="42" customFormat="1" ht="12.75">
      <c r="A341" s="16" t="s">
        <v>228</v>
      </c>
      <c r="B341" s="2" t="s">
        <v>89</v>
      </c>
      <c r="C341" s="2" t="s">
        <v>38</v>
      </c>
      <c r="D341" s="2" t="s">
        <v>7</v>
      </c>
      <c r="E341" s="49">
        <f>E342</f>
        <v>766761.7999999999</v>
      </c>
      <c r="F341" s="49">
        <f>F342</f>
        <v>2799</v>
      </c>
    </row>
    <row r="342" spans="1:6" s="42" customFormat="1" ht="25.5">
      <c r="A342" s="12" t="s">
        <v>94</v>
      </c>
      <c r="B342" s="1" t="s">
        <v>89</v>
      </c>
      <c r="C342" s="1" t="s">
        <v>92</v>
      </c>
      <c r="D342" s="1" t="s">
        <v>7</v>
      </c>
      <c r="E342" s="47">
        <f>E343</f>
        <v>766761.7999999999</v>
      </c>
      <c r="F342" s="47">
        <f>F343</f>
        <v>2799</v>
      </c>
    </row>
    <row r="343" spans="1:6" s="42" customFormat="1" ht="25.5">
      <c r="A343" s="14" t="s">
        <v>58</v>
      </c>
      <c r="B343" s="2" t="s">
        <v>89</v>
      </c>
      <c r="C343" s="2" t="s">
        <v>230</v>
      </c>
      <c r="D343" s="2" t="s">
        <v>7</v>
      </c>
      <c r="E343" s="49">
        <f>E344+E346+E360+E348+E350+E352+E354+E356+E358</f>
        <v>766761.7999999999</v>
      </c>
      <c r="F343" s="49">
        <f>F344+F346+F360</f>
        <v>2799</v>
      </c>
    </row>
    <row r="344" spans="1:6" s="42" customFormat="1" ht="38.25">
      <c r="A344" s="12" t="s">
        <v>231</v>
      </c>
      <c r="B344" s="2" t="s">
        <v>89</v>
      </c>
      <c r="C344" s="2" t="s">
        <v>232</v>
      </c>
      <c r="D344" s="2" t="s">
        <v>7</v>
      </c>
      <c r="E344" s="49">
        <f>E345</f>
        <v>94999.3</v>
      </c>
      <c r="F344" s="49"/>
    </row>
    <row r="345" spans="1:6" s="42" customFormat="1" ht="25.5">
      <c r="A345" s="12" t="s">
        <v>171</v>
      </c>
      <c r="B345" s="2" t="s">
        <v>89</v>
      </c>
      <c r="C345" s="2" t="s">
        <v>232</v>
      </c>
      <c r="D345" s="2" t="s">
        <v>170</v>
      </c>
      <c r="E345" s="49">
        <v>94999.3</v>
      </c>
      <c r="F345" s="49"/>
    </row>
    <row r="346" spans="1:6" s="42" customFormat="1" ht="38.25">
      <c r="A346" s="12" t="s">
        <v>233</v>
      </c>
      <c r="B346" s="2" t="s">
        <v>89</v>
      </c>
      <c r="C346" s="2" t="s">
        <v>234</v>
      </c>
      <c r="D346" s="2" t="s">
        <v>7</v>
      </c>
      <c r="E346" s="49">
        <f>E347</f>
        <v>42477.9</v>
      </c>
      <c r="F346" s="49">
        <f>F347</f>
        <v>1810</v>
      </c>
    </row>
    <row r="347" spans="1:6" s="42" customFormat="1" ht="25.5">
      <c r="A347" s="12" t="s">
        <v>171</v>
      </c>
      <c r="B347" s="2" t="s">
        <v>89</v>
      </c>
      <c r="C347" s="2" t="s">
        <v>234</v>
      </c>
      <c r="D347" s="2" t="s">
        <v>170</v>
      </c>
      <c r="E347" s="49">
        <v>42477.9</v>
      </c>
      <c r="F347" s="49">
        <v>1810</v>
      </c>
    </row>
    <row r="348" spans="1:6" s="42" customFormat="1" ht="12.75">
      <c r="A348" s="12" t="s">
        <v>477</v>
      </c>
      <c r="B348" s="2" t="s">
        <v>89</v>
      </c>
      <c r="C348" s="2" t="s">
        <v>488</v>
      </c>
      <c r="D348" s="2" t="s">
        <v>7</v>
      </c>
      <c r="E348" s="49">
        <f>E349</f>
        <v>13287.2</v>
      </c>
      <c r="F348" s="49"/>
    </row>
    <row r="349" spans="1:6" s="42" customFormat="1" ht="25.5">
      <c r="A349" s="12" t="s">
        <v>171</v>
      </c>
      <c r="B349" s="2" t="s">
        <v>89</v>
      </c>
      <c r="C349" s="2" t="s">
        <v>488</v>
      </c>
      <c r="D349" s="2" t="s">
        <v>170</v>
      </c>
      <c r="E349" s="49">
        <v>13287.2</v>
      </c>
      <c r="F349" s="49"/>
    </row>
    <row r="350" spans="1:6" s="42" customFormat="1" ht="12.75">
      <c r="A350" s="12" t="s">
        <v>478</v>
      </c>
      <c r="B350" s="2" t="s">
        <v>89</v>
      </c>
      <c r="C350" s="2" t="s">
        <v>487</v>
      </c>
      <c r="D350" s="2" t="s">
        <v>7</v>
      </c>
      <c r="E350" s="49">
        <f>E351</f>
        <v>5329.5</v>
      </c>
      <c r="F350" s="49"/>
    </row>
    <row r="351" spans="1:6" s="42" customFormat="1" ht="25.5">
      <c r="A351" s="12" t="s">
        <v>171</v>
      </c>
      <c r="B351" s="2" t="s">
        <v>89</v>
      </c>
      <c r="C351" s="2" t="s">
        <v>487</v>
      </c>
      <c r="D351" s="2" t="s">
        <v>170</v>
      </c>
      <c r="E351" s="49">
        <v>5329.5</v>
      </c>
      <c r="F351" s="49"/>
    </row>
    <row r="352" spans="1:6" s="42" customFormat="1" ht="25.5">
      <c r="A352" s="12" t="s">
        <v>479</v>
      </c>
      <c r="B352" s="2" t="s">
        <v>89</v>
      </c>
      <c r="C352" s="2" t="s">
        <v>486</v>
      </c>
      <c r="D352" s="2" t="s">
        <v>7</v>
      </c>
      <c r="E352" s="49">
        <f>E353</f>
        <v>3083.5</v>
      </c>
      <c r="F352" s="49"/>
    </row>
    <row r="353" spans="1:6" s="42" customFormat="1" ht="25.5">
      <c r="A353" s="12" t="s">
        <v>171</v>
      </c>
      <c r="B353" s="2" t="s">
        <v>89</v>
      </c>
      <c r="C353" s="2" t="s">
        <v>486</v>
      </c>
      <c r="D353" s="2" t="s">
        <v>170</v>
      </c>
      <c r="E353" s="49">
        <v>3083.5</v>
      </c>
      <c r="F353" s="49"/>
    </row>
    <row r="354" spans="1:6" s="42" customFormat="1" ht="25.5">
      <c r="A354" s="12" t="s">
        <v>480</v>
      </c>
      <c r="B354" s="2" t="s">
        <v>89</v>
      </c>
      <c r="C354" s="2" t="s">
        <v>485</v>
      </c>
      <c r="D354" s="2" t="s">
        <v>7</v>
      </c>
      <c r="E354" s="49">
        <f>E355</f>
        <v>4460</v>
      </c>
      <c r="F354" s="49"/>
    </row>
    <row r="355" spans="1:6" s="42" customFormat="1" ht="25.5">
      <c r="A355" s="12" t="s">
        <v>171</v>
      </c>
      <c r="B355" s="2" t="s">
        <v>89</v>
      </c>
      <c r="C355" s="2" t="s">
        <v>485</v>
      </c>
      <c r="D355" s="2" t="s">
        <v>170</v>
      </c>
      <c r="E355" s="49">
        <v>4460</v>
      </c>
      <c r="F355" s="49"/>
    </row>
    <row r="356" spans="1:6" s="42" customFormat="1" ht="25.5">
      <c r="A356" s="12" t="s">
        <v>481</v>
      </c>
      <c r="B356" s="2" t="s">
        <v>89</v>
      </c>
      <c r="C356" s="2" t="s">
        <v>484</v>
      </c>
      <c r="D356" s="2" t="s">
        <v>7</v>
      </c>
      <c r="E356" s="49">
        <f>E357</f>
        <v>7065.5</v>
      </c>
      <c r="F356" s="49"/>
    </row>
    <row r="357" spans="1:6" s="42" customFormat="1" ht="25.5">
      <c r="A357" s="12" t="s">
        <v>171</v>
      </c>
      <c r="B357" s="2" t="s">
        <v>89</v>
      </c>
      <c r="C357" s="2" t="s">
        <v>484</v>
      </c>
      <c r="D357" s="2" t="s">
        <v>170</v>
      </c>
      <c r="E357" s="49">
        <v>7065.5</v>
      </c>
      <c r="F357" s="49"/>
    </row>
    <row r="358" spans="1:6" s="42" customFormat="1" ht="12.75">
      <c r="A358" s="12" t="s">
        <v>482</v>
      </c>
      <c r="B358" s="2" t="s">
        <v>89</v>
      </c>
      <c r="C358" s="2" t="s">
        <v>483</v>
      </c>
      <c r="D358" s="2" t="s">
        <v>7</v>
      </c>
      <c r="E358" s="49">
        <f>E359</f>
        <v>1521.6</v>
      </c>
      <c r="F358" s="49"/>
    </row>
    <row r="359" spans="1:6" s="42" customFormat="1" ht="25.5">
      <c r="A359" s="12" t="s">
        <v>171</v>
      </c>
      <c r="B359" s="2" t="s">
        <v>89</v>
      </c>
      <c r="C359" s="2" t="s">
        <v>483</v>
      </c>
      <c r="D359" s="2" t="s">
        <v>170</v>
      </c>
      <c r="E359" s="49">
        <v>1521.6</v>
      </c>
      <c r="F359" s="49"/>
    </row>
    <row r="360" spans="1:6" s="42" customFormat="1" ht="38.25">
      <c r="A360" s="12" t="s">
        <v>235</v>
      </c>
      <c r="B360" s="2" t="s">
        <v>89</v>
      </c>
      <c r="C360" s="2" t="s">
        <v>270</v>
      </c>
      <c r="D360" s="2" t="s">
        <v>7</v>
      </c>
      <c r="E360" s="49">
        <f>E361</f>
        <v>594537.3</v>
      </c>
      <c r="F360" s="49">
        <f>F361</f>
        <v>989</v>
      </c>
    </row>
    <row r="361" spans="1:6" s="42" customFormat="1" ht="25.5">
      <c r="A361" s="12" t="s">
        <v>171</v>
      </c>
      <c r="B361" s="2" t="s">
        <v>89</v>
      </c>
      <c r="C361" s="2" t="s">
        <v>270</v>
      </c>
      <c r="D361" s="2" t="s">
        <v>170</v>
      </c>
      <c r="E361" s="49">
        <v>594537.3</v>
      </c>
      <c r="F361" s="49">
        <v>989</v>
      </c>
    </row>
    <row r="362" spans="1:6" s="42" customFormat="1" ht="12.75">
      <c r="A362" s="12" t="s">
        <v>236</v>
      </c>
      <c r="B362" s="2" t="s">
        <v>97</v>
      </c>
      <c r="C362" s="2" t="s">
        <v>38</v>
      </c>
      <c r="D362" s="2" t="s">
        <v>7</v>
      </c>
      <c r="E362" s="49">
        <f>E363+E385+E408</f>
        <v>473587.6</v>
      </c>
      <c r="F362" s="49">
        <f>F363+F385+F408</f>
        <v>28425.4</v>
      </c>
    </row>
    <row r="363" spans="1:6" s="42" customFormat="1" ht="25.5">
      <c r="A363" s="12" t="s">
        <v>94</v>
      </c>
      <c r="B363" s="2" t="s">
        <v>97</v>
      </c>
      <c r="C363" s="2" t="s">
        <v>92</v>
      </c>
      <c r="D363" s="2" t="s">
        <v>7</v>
      </c>
      <c r="E363" s="49">
        <f>E364</f>
        <v>144846</v>
      </c>
      <c r="F363" s="49">
        <f>F383</f>
        <v>0</v>
      </c>
    </row>
    <row r="364" spans="1:6" s="42" customFormat="1" ht="38.25">
      <c r="A364" s="12" t="s">
        <v>241</v>
      </c>
      <c r="B364" s="2" t="s">
        <v>97</v>
      </c>
      <c r="C364" s="2" t="s">
        <v>230</v>
      </c>
      <c r="D364" s="2" t="s">
        <v>7</v>
      </c>
      <c r="E364" s="49">
        <f>E365+E367+E383+E369+E371+E373+E375+E377+E379+E381</f>
        <v>144846</v>
      </c>
      <c r="F364" s="49"/>
    </row>
    <row r="365" spans="1:6" s="42" customFormat="1" ht="38.25">
      <c r="A365" s="12" t="s">
        <v>261</v>
      </c>
      <c r="B365" s="2" t="s">
        <v>97</v>
      </c>
      <c r="C365" s="2" t="s">
        <v>232</v>
      </c>
      <c r="D365" s="2" t="s">
        <v>7</v>
      </c>
      <c r="E365" s="49">
        <f>E366</f>
        <v>8289.8</v>
      </c>
      <c r="F365" s="49"/>
    </row>
    <row r="366" spans="1:6" s="42" customFormat="1" ht="25.5">
      <c r="A366" s="12" t="s">
        <v>171</v>
      </c>
      <c r="B366" s="2" t="s">
        <v>97</v>
      </c>
      <c r="C366" s="2" t="s">
        <v>232</v>
      </c>
      <c r="D366" s="2" t="s">
        <v>170</v>
      </c>
      <c r="E366" s="49">
        <v>8289.8</v>
      </c>
      <c r="F366" s="49"/>
    </row>
    <row r="367" spans="1:6" s="42" customFormat="1" ht="51">
      <c r="A367" s="12" t="s">
        <v>260</v>
      </c>
      <c r="B367" s="2" t="s">
        <v>97</v>
      </c>
      <c r="C367" s="2" t="s">
        <v>234</v>
      </c>
      <c r="D367" s="2" t="s">
        <v>7</v>
      </c>
      <c r="E367" s="49">
        <f>E368</f>
        <v>27.5</v>
      </c>
      <c r="F367" s="49"/>
    </row>
    <row r="368" spans="1:6" s="42" customFormat="1" ht="25.5">
      <c r="A368" s="12" t="s">
        <v>171</v>
      </c>
      <c r="B368" s="2" t="s">
        <v>97</v>
      </c>
      <c r="C368" s="2" t="s">
        <v>234</v>
      </c>
      <c r="D368" s="2" t="s">
        <v>170</v>
      </c>
      <c r="E368" s="49">
        <v>27.5</v>
      </c>
      <c r="F368" s="49"/>
    </row>
    <row r="369" spans="1:6" s="42" customFormat="1" ht="102">
      <c r="A369" s="61" t="s">
        <v>337</v>
      </c>
      <c r="B369" s="2" t="s">
        <v>97</v>
      </c>
      <c r="C369" s="2" t="s">
        <v>367</v>
      </c>
      <c r="D369" s="2" t="s">
        <v>7</v>
      </c>
      <c r="E369" s="49">
        <f>E370</f>
        <v>15789.8</v>
      </c>
      <c r="F369" s="49"/>
    </row>
    <row r="370" spans="1:6" s="42" customFormat="1" ht="25.5">
      <c r="A370" s="12" t="s">
        <v>171</v>
      </c>
      <c r="B370" s="2" t="s">
        <v>97</v>
      </c>
      <c r="C370" s="2" t="s">
        <v>367</v>
      </c>
      <c r="D370" s="2" t="s">
        <v>170</v>
      </c>
      <c r="E370" s="49">
        <v>15789.8</v>
      </c>
      <c r="F370" s="49"/>
    </row>
    <row r="371" spans="1:6" s="42" customFormat="1" ht="12.75">
      <c r="A371" s="12" t="s">
        <v>477</v>
      </c>
      <c r="B371" s="2" t="s">
        <v>97</v>
      </c>
      <c r="C371" s="2" t="s">
        <v>488</v>
      </c>
      <c r="D371" s="2" t="s">
        <v>7</v>
      </c>
      <c r="E371" s="49">
        <f>E372</f>
        <v>4520.4</v>
      </c>
      <c r="F371" s="49"/>
    </row>
    <row r="372" spans="1:6" s="42" customFormat="1" ht="25.5">
      <c r="A372" s="12" t="s">
        <v>171</v>
      </c>
      <c r="B372" s="2" t="s">
        <v>97</v>
      </c>
      <c r="C372" s="2" t="s">
        <v>488</v>
      </c>
      <c r="D372" s="2" t="s">
        <v>170</v>
      </c>
      <c r="E372" s="49">
        <v>4520.4</v>
      </c>
      <c r="F372" s="49"/>
    </row>
    <row r="373" spans="1:6" s="42" customFormat="1" ht="12.75">
      <c r="A373" s="12" t="s">
        <v>478</v>
      </c>
      <c r="B373" s="2" t="s">
        <v>97</v>
      </c>
      <c r="C373" s="2" t="s">
        <v>487</v>
      </c>
      <c r="D373" s="2" t="s">
        <v>7</v>
      </c>
      <c r="E373" s="49">
        <f>E374</f>
        <v>1277.4</v>
      </c>
      <c r="F373" s="49"/>
    </row>
    <row r="374" spans="1:6" s="42" customFormat="1" ht="25.5">
      <c r="A374" s="12" t="s">
        <v>171</v>
      </c>
      <c r="B374" s="2" t="s">
        <v>97</v>
      </c>
      <c r="C374" s="2" t="s">
        <v>487</v>
      </c>
      <c r="D374" s="2" t="s">
        <v>170</v>
      </c>
      <c r="E374" s="49">
        <v>1277.4</v>
      </c>
      <c r="F374" s="49"/>
    </row>
    <row r="375" spans="1:6" s="42" customFormat="1" ht="25.5">
      <c r="A375" s="12" t="s">
        <v>479</v>
      </c>
      <c r="B375" s="2" t="s">
        <v>97</v>
      </c>
      <c r="C375" s="2" t="s">
        <v>486</v>
      </c>
      <c r="D375" s="2" t="s">
        <v>7</v>
      </c>
      <c r="E375" s="49">
        <f>E376</f>
        <v>340.5</v>
      </c>
      <c r="F375" s="49"/>
    </row>
    <row r="376" spans="1:6" s="42" customFormat="1" ht="25.5">
      <c r="A376" s="12" t="s">
        <v>171</v>
      </c>
      <c r="B376" s="2" t="s">
        <v>97</v>
      </c>
      <c r="C376" s="2" t="s">
        <v>486</v>
      </c>
      <c r="D376" s="2" t="s">
        <v>170</v>
      </c>
      <c r="E376" s="49">
        <v>340.5</v>
      </c>
      <c r="F376" s="49"/>
    </row>
    <row r="377" spans="1:6" s="42" customFormat="1" ht="25.5">
      <c r="A377" s="12" t="s">
        <v>489</v>
      </c>
      <c r="B377" s="2" t="s">
        <v>97</v>
      </c>
      <c r="C377" s="2" t="s">
        <v>485</v>
      </c>
      <c r="D377" s="2" t="s">
        <v>7</v>
      </c>
      <c r="E377" s="49">
        <f>E378</f>
        <v>1426.7</v>
      </c>
      <c r="F377" s="49"/>
    </row>
    <row r="378" spans="1:6" s="42" customFormat="1" ht="25.5">
      <c r="A378" s="12" t="s">
        <v>171</v>
      </c>
      <c r="B378" s="2" t="s">
        <v>97</v>
      </c>
      <c r="C378" s="2" t="s">
        <v>485</v>
      </c>
      <c r="D378" s="2" t="s">
        <v>170</v>
      </c>
      <c r="E378" s="49">
        <v>1426.7</v>
      </c>
      <c r="F378" s="49"/>
    </row>
    <row r="379" spans="1:6" s="42" customFormat="1" ht="25.5">
      <c r="A379" s="12" t="s">
        <v>481</v>
      </c>
      <c r="B379" s="2" t="s">
        <v>97</v>
      </c>
      <c r="C379" s="2" t="s">
        <v>484</v>
      </c>
      <c r="D379" s="2" t="s">
        <v>7</v>
      </c>
      <c r="E379" s="49">
        <f>E380</f>
        <v>71.5</v>
      </c>
      <c r="F379" s="49"/>
    </row>
    <row r="380" spans="1:6" s="42" customFormat="1" ht="25.5">
      <c r="A380" s="12" t="s">
        <v>171</v>
      </c>
      <c r="B380" s="2" t="s">
        <v>97</v>
      </c>
      <c r="C380" s="2" t="s">
        <v>484</v>
      </c>
      <c r="D380" s="2" t="s">
        <v>170</v>
      </c>
      <c r="E380" s="49">
        <v>71.5</v>
      </c>
      <c r="F380" s="49"/>
    </row>
    <row r="381" spans="1:6" s="42" customFormat="1" ht="12.75">
      <c r="A381" s="12" t="s">
        <v>482</v>
      </c>
      <c r="B381" s="2" t="s">
        <v>97</v>
      </c>
      <c r="C381" s="2" t="s">
        <v>483</v>
      </c>
      <c r="D381" s="2" t="s">
        <v>7</v>
      </c>
      <c r="E381" s="49">
        <f>E382</f>
        <v>563.9</v>
      </c>
      <c r="F381" s="49"/>
    </row>
    <row r="382" spans="1:6" s="42" customFormat="1" ht="25.5">
      <c r="A382" s="12" t="s">
        <v>171</v>
      </c>
      <c r="B382" s="2" t="s">
        <v>97</v>
      </c>
      <c r="C382" s="2" t="s">
        <v>483</v>
      </c>
      <c r="D382" s="2" t="s">
        <v>170</v>
      </c>
      <c r="E382" s="49">
        <v>563.9</v>
      </c>
      <c r="F382" s="49"/>
    </row>
    <row r="383" spans="1:6" s="42" customFormat="1" ht="51">
      <c r="A383" s="12" t="s">
        <v>259</v>
      </c>
      <c r="B383" s="2" t="s">
        <v>97</v>
      </c>
      <c r="C383" s="2" t="s">
        <v>270</v>
      </c>
      <c r="D383" s="2" t="s">
        <v>7</v>
      </c>
      <c r="E383" s="49">
        <f>E384</f>
        <v>112538.5</v>
      </c>
      <c r="F383" s="49">
        <f>F384</f>
        <v>0</v>
      </c>
    </row>
    <row r="384" spans="1:6" s="42" customFormat="1" ht="25.5">
      <c r="A384" s="12" t="s">
        <v>171</v>
      </c>
      <c r="B384" s="2" t="s">
        <v>97</v>
      </c>
      <c r="C384" s="2" t="s">
        <v>270</v>
      </c>
      <c r="D384" s="2" t="s">
        <v>170</v>
      </c>
      <c r="E384" s="49">
        <v>112538.5</v>
      </c>
      <c r="F384" s="49">
        <f>-14795+14795</f>
        <v>0</v>
      </c>
    </row>
    <row r="385" spans="1:6" s="42" customFormat="1" ht="25.5">
      <c r="A385" s="12" t="s">
        <v>30</v>
      </c>
      <c r="B385" s="2" t="s">
        <v>97</v>
      </c>
      <c r="C385" s="2" t="s">
        <v>93</v>
      </c>
      <c r="D385" s="2" t="s">
        <v>7</v>
      </c>
      <c r="E385" s="49">
        <f>E386</f>
        <v>327704.19999999995</v>
      </c>
      <c r="F385" s="49">
        <f>F386</f>
        <v>27388</v>
      </c>
    </row>
    <row r="386" spans="1:6" s="42" customFormat="1" ht="25.5">
      <c r="A386" s="14" t="s">
        <v>58</v>
      </c>
      <c r="B386" s="2" t="s">
        <v>97</v>
      </c>
      <c r="C386" s="2" t="s">
        <v>237</v>
      </c>
      <c r="D386" s="2" t="s">
        <v>7</v>
      </c>
      <c r="E386" s="49">
        <f>E387+E406+E394+E389+E392+E396+E398+E400+E402+E404</f>
        <v>327704.19999999995</v>
      </c>
      <c r="F386" s="49">
        <f>F387+F406+F394+F389</f>
        <v>27388</v>
      </c>
    </row>
    <row r="387" spans="1:6" s="42" customFormat="1" ht="38.25">
      <c r="A387" s="12" t="s">
        <v>238</v>
      </c>
      <c r="B387" s="2" t="s">
        <v>97</v>
      </c>
      <c r="C387" s="2" t="s">
        <v>239</v>
      </c>
      <c r="D387" s="2" t="s">
        <v>7</v>
      </c>
      <c r="E387" s="49">
        <f>E388</f>
        <v>21485.9</v>
      </c>
      <c r="F387" s="49"/>
    </row>
    <row r="388" spans="1:6" s="42" customFormat="1" ht="25.5">
      <c r="A388" s="12" t="s">
        <v>171</v>
      </c>
      <c r="B388" s="2" t="s">
        <v>97</v>
      </c>
      <c r="C388" s="2" t="s">
        <v>239</v>
      </c>
      <c r="D388" s="2" t="s">
        <v>170</v>
      </c>
      <c r="E388" s="49">
        <v>21485.9</v>
      </c>
      <c r="F388" s="49"/>
    </row>
    <row r="389" spans="1:6" s="42" customFormat="1" ht="51">
      <c r="A389" s="12" t="s">
        <v>256</v>
      </c>
      <c r="B389" s="5" t="s">
        <v>97</v>
      </c>
      <c r="C389" s="5" t="s">
        <v>257</v>
      </c>
      <c r="D389" s="5" t="s">
        <v>7</v>
      </c>
      <c r="E389" s="51">
        <f>E390</f>
        <v>27388</v>
      </c>
      <c r="F389" s="51">
        <f>F390</f>
        <v>27388</v>
      </c>
    </row>
    <row r="390" spans="1:6" s="42" customFormat="1" ht="38.25">
      <c r="A390" s="12" t="s">
        <v>258</v>
      </c>
      <c r="B390" s="5" t="s">
        <v>97</v>
      </c>
      <c r="C390" s="5" t="s">
        <v>257</v>
      </c>
      <c r="D390" s="5" t="s">
        <v>7</v>
      </c>
      <c r="E390" s="51">
        <f>E391</f>
        <v>27388</v>
      </c>
      <c r="F390" s="51">
        <f>F391</f>
        <v>27388</v>
      </c>
    </row>
    <row r="391" spans="1:6" s="42" customFormat="1" ht="25.5">
      <c r="A391" s="12" t="s">
        <v>171</v>
      </c>
      <c r="B391" s="5" t="s">
        <v>97</v>
      </c>
      <c r="C391" s="5" t="s">
        <v>257</v>
      </c>
      <c r="D391" s="5" t="s">
        <v>170</v>
      </c>
      <c r="E391" s="51">
        <v>27388</v>
      </c>
      <c r="F391" s="51">
        <v>27388</v>
      </c>
    </row>
    <row r="392" spans="1:6" s="42" customFormat="1" ht="38.25">
      <c r="A392" s="12" t="s">
        <v>500</v>
      </c>
      <c r="B392" s="5" t="s">
        <v>97</v>
      </c>
      <c r="C392" s="5" t="s">
        <v>257</v>
      </c>
      <c r="D392" s="5" t="s">
        <v>7</v>
      </c>
      <c r="E392" s="51">
        <f>E393</f>
        <v>100</v>
      </c>
      <c r="F392" s="51"/>
    </row>
    <row r="393" spans="1:6" s="42" customFormat="1" ht="25.5">
      <c r="A393" s="12" t="s">
        <v>171</v>
      </c>
      <c r="B393" s="5" t="s">
        <v>97</v>
      </c>
      <c r="C393" s="5" t="s">
        <v>257</v>
      </c>
      <c r="D393" s="5" t="s">
        <v>170</v>
      </c>
      <c r="E393" s="51">
        <v>100</v>
      </c>
      <c r="F393" s="51"/>
    </row>
    <row r="394" spans="1:6" s="42" customFormat="1" ht="102">
      <c r="A394" s="61" t="s">
        <v>337</v>
      </c>
      <c r="B394" s="5" t="s">
        <v>97</v>
      </c>
      <c r="C394" s="5" t="s">
        <v>368</v>
      </c>
      <c r="D394" s="5" t="s">
        <v>7</v>
      </c>
      <c r="E394" s="51">
        <f>E395</f>
        <v>11320.1</v>
      </c>
      <c r="F394" s="51"/>
    </row>
    <row r="395" spans="1:6" s="42" customFormat="1" ht="25.5">
      <c r="A395" s="12" t="s">
        <v>171</v>
      </c>
      <c r="B395" s="5" t="s">
        <v>97</v>
      </c>
      <c r="C395" s="5" t="s">
        <v>368</v>
      </c>
      <c r="D395" s="5" t="s">
        <v>170</v>
      </c>
      <c r="E395" s="51">
        <v>11320.1</v>
      </c>
      <c r="F395" s="51">
        <v>0</v>
      </c>
    </row>
    <row r="396" spans="1:6" s="42" customFormat="1" ht="38.25">
      <c r="A396" s="12" t="s">
        <v>490</v>
      </c>
      <c r="B396" s="5" t="s">
        <v>97</v>
      </c>
      <c r="C396" s="5" t="s">
        <v>491</v>
      </c>
      <c r="D396" s="5" t="s">
        <v>7</v>
      </c>
      <c r="E396" s="51">
        <f>E397</f>
        <v>3041.2</v>
      </c>
      <c r="F396" s="51"/>
    </row>
    <row r="397" spans="1:6" s="42" customFormat="1" ht="25.5">
      <c r="A397" s="12" t="s">
        <v>171</v>
      </c>
      <c r="B397" s="5" t="s">
        <v>97</v>
      </c>
      <c r="C397" s="5" t="s">
        <v>491</v>
      </c>
      <c r="D397" s="5" t="s">
        <v>170</v>
      </c>
      <c r="E397" s="51">
        <v>3041.2</v>
      </c>
      <c r="F397" s="51"/>
    </row>
    <row r="398" spans="1:6" s="42" customFormat="1" ht="25.5">
      <c r="A398" s="12" t="s">
        <v>492</v>
      </c>
      <c r="B398" s="5" t="s">
        <v>97</v>
      </c>
      <c r="C398" s="5" t="s">
        <v>499</v>
      </c>
      <c r="D398" s="5" t="s">
        <v>7</v>
      </c>
      <c r="E398" s="51">
        <f>E399</f>
        <v>1437.1</v>
      </c>
      <c r="F398" s="51"/>
    </row>
    <row r="399" spans="1:6" s="42" customFormat="1" ht="25.5">
      <c r="A399" s="12" t="s">
        <v>171</v>
      </c>
      <c r="B399" s="5" t="s">
        <v>97</v>
      </c>
      <c r="C399" s="5" t="s">
        <v>499</v>
      </c>
      <c r="D399" s="5" t="s">
        <v>170</v>
      </c>
      <c r="E399" s="51">
        <v>1437.1</v>
      </c>
      <c r="F399" s="51"/>
    </row>
    <row r="400" spans="1:6" s="42" customFormat="1" ht="38.25">
      <c r="A400" s="12" t="s">
        <v>493</v>
      </c>
      <c r="B400" s="5" t="s">
        <v>97</v>
      </c>
      <c r="C400" s="5" t="s">
        <v>498</v>
      </c>
      <c r="D400" s="5" t="s">
        <v>7</v>
      </c>
      <c r="E400" s="51">
        <f>E401</f>
        <v>365.6</v>
      </c>
      <c r="F400" s="51"/>
    </row>
    <row r="401" spans="1:6" s="42" customFormat="1" ht="25.5">
      <c r="A401" s="12" t="s">
        <v>171</v>
      </c>
      <c r="B401" s="5" t="s">
        <v>97</v>
      </c>
      <c r="C401" s="5" t="s">
        <v>498</v>
      </c>
      <c r="D401" s="5" t="s">
        <v>170</v>
      </c>
      <c r="E401" s="51">
        <v>365.6</v>
      </c>
      <c r="F401" s="51"/>
    </row>
    <row r="402" spans="1:6" s="42" customFormat="1" ht="25.5">
      <c r="A402" s="12" t="s">
        <v>494</v>
      </c>
      <c r="B402" s="5" t="s">
        <v>97</v>
      </c>
      <c r="C402" s="5" t="s">
        <v>497</v>
      </c>
      <c r="D402" s="5" t="s">
        <v>7</v>
      </c>
      <c r="E402" s="51">
        <f>E403</f>
        <v>1136</v>
      </c>
      <c r="F402" s="51"/>
    </row>
    <row r="403" spans="1:6" s="42" customFormat="1" ht="25.5">
      <c r="A403" s="12" t="s">
        <v>171</v>
      </c>
      <c r="B403" s="5" t="s">
        <v>97</v>
      </c>
      <c r="C403" s="5" t="s">
        <v>497</v>
      </c>
      <c r="D403" s="5" t="s">
        <v>170</v>
      </c>
      <c r="E403" s="51">
        <v>1136</v>
      </c>
      <c r="F403" s="51"/>
    </row>
    <row r="404" spans="1:6" s="42" customFormat="1" ht="12.75">
      <c r="A404" s="12" t="s">
        <v>495</v>
      </c>
      <c r="B404" s="5" t="s">
        <v>97</v>
      </c>
      <c r="C404" s="5" t="s">
        <v>496</v>
      </c>
      <c r="D404" s="5" t="s">
        <v>7</v>
      </c>
      <c r="E404" s="51">
        <f>E405</f>
        <v>589.2</v>
      </c>
      <c r="F404" s="51"/>
    </row>
    <row r="405" spans="1:6" s="42" customFormat="1" ht="25.5">
      <c r="A405" s="12" t="s">
        <v>171</v>
      </c>
      <c r="B405" s="5" t="s">
        <v>97</v>
      </c>
      <c r="C405" s="5" t="s">
        <v>496</v>
      </c>
      <c r="D405" s="5" t="s">
        <v>170</v>
      </c>
      <c r="E405" s="51">
        <v>589.2</v>
      </c>
      <c r="F405" s="51"/>
    </row>
    <row r="406" spans="1:6" s="42" customFormat="1" ht="38.25">
      <c r="A406" s="12" t="s">
        <v>255</v>
      </c>
      <c r="B406" s="5" t="s">
        <v>97</v>
      </c>
      <c r="C406" s="5" t="s">
        <v>272</v>
      </c>
      <c r="D406" s="5" t="s">
        <v>7</v>
      </c>
      <c r="E406" s="51">
        <f>E407</f>
        <v>260841.1</v>
      </c>
      <c r="F406" s="51">
        <f>F407</f>
        <v>0</v>
      </c>
    </row>
    <row r="407" spans="1:6" s="42" customFormat="1" ht="25.5">
      <c r="A407" s="12" t="s">
        <v>171</v>
      </c>
      <c r="B407" s="5" t="s">
        <v>97</v>
      </c>
      <c r="C407" s="5" t="s">
        <v>272</v>
      </c>
      <c r="D407" s="5" t="s">
        <v>170</v>
      </c>
      <c r="E407" s="51">
        <v>260841.1</v>
      </c>
      <c r="F407" s="51">
        <f>-12315+12315</f>
        <v>0</v>
      </c>
    </row>
    <row r="408" spans="1:6" s="42" customFormat="1" ht="25.5">
      <c r="A408" s="12" t="s">
        <v>126</v>
      </c>
      <c r="B408" s="5" t="s">
        <v>97</v>
      </c>
      <c r="C408" s="5" t="s">
        <v>127</v>
      </c>
      <c r="D408" s="5" t="s">
        <v>7</v>
      </c>
      <c r="E408" s="51">
        <f>E409</f>
        <v>1037.4</v>
      </c>
      <c r="F408" s="51">
        <f>F409</f>
        <v>1037.4</v>
      </c>
    </row>
    <row r="409" spans="1:6" s="42" customFormat="1" ht="63.75">
      <c r="A409" s="12" t="s">
        <v>369</v>
      </c>
      <c r="B409" s="5" t="s">
        <v>97</v>
      </c>
      <c r="C409" s="5" t="s">
        <v>254</v>
      </c>
      <c r="D409" s="5" t="s">
        <v>7</v>
      </c>
      <c r="E409" s="51">
        <f>E410</f>
        <v>1037.4</v>
      </c>
      <c r="F409" s="51">
        <f>F410</f>
        <v>1037.4</v>
      </c>
    </row>
    <row r="410" spans="1:6" s="42" customFormat="1" ht="25.5">
      <c r="A410" s="12" t="s">
        <v>171</v>
      </c>
      <c r="B410" s="5" t="s">
        <v>97</v>
      </c>
      <c r="C410" s="5" t="s">
        <v>254</v>
      </c>
      <c r="D410" s="5" t="s">
        <v>170</v>
      </c>
      <c r="E410" s="51">
        <v>1037.4</v>
      </c>
      <c r="F410" s="51">
        <v>1037.4</v>
      </c>
    </row>
    <row r="411" spans="1:6" s="42" customFormat="1" ht="12.75">
      <c r="A411" s="12" t="s">
        <v>249</v>
      </c>
      <c r="B411" s="2" t="s">
        <v>101</v>
      </c>
      <c r="C411" s="2" t="s">
        <v>38</v>
      </c>
      <c r="D411" s="2" t="s">
        <v>7</v>
      </c>
      <c r="E411" s="49">
        <f>E412+E428</f>
        <v>138290.4</v>
      </c>
      <c r="F411" s="49">
        <f>F412+F428</f>
        <v>9242.6</v>
      </c>
    </row>
    <row r="412" spans="1:6" s="42" customFormat="1" ht="12.75">
      <c r="A412" s="12" t="s">
        <v>31</v>
      </c>
      <c r="B412" s="2" t="s">
        <v>101</v>
      </c>
      <c r="C412" s="2" t="s">
        <v>96</v>
      </c>
      <c r="D412" s="2" t="s">
        <v>7</v>
      </c>
      <c r="E412" s="49">
        <f>E413</f>
        <v>129047.8</v>
      </c>
      <c r="F412" s="49">
        <v>0</v>
      </c>
    </row>
    <row r="413" spans="1:6" s="42" customFormat="1" ht="25.5">
      <c r="A413" s="14" t="s">
        <v>58</v>
      </c>
      <c r="B413" s="2" t="s">
        <v>101</v>
      </c>
      <c r="C413" s="2" t="s">
        <v>250</v>
      </c>
      <c r="D413" s="2" t="s">
        <v>7</v>
      </c>
      <c r="E413" s="49">
        <f>E414+E426+E416+E418+E420+E422+E424</f>
        <v>129047.8</v>
      </c>
      <c r="F413" s="49">
        <f>F414+F426</f>
        <v>0</v>
      </c>
    </row>
    <row r="414" spans="1:6" s="42" customFormat="1" ht="25.5">
      <c r="A414" s="12" t="s">
        <v>251</v>
      </c>
      <c r="B414" s="5" t="s">
        <v>101</v>
      </c>
      <c r="C414" s="5" t="s">
        <v>252</v>
      </c>
      <c r="D414" s="5" t="s">
        <v>7</v>
      </c>
      <c r="E414" s="51">
        <f>E415</f>
        <v>4587.4</v>
      </c>
      <c r="F414" s="51">
        <f>F415</f>
        <v>0</v>
      </c>
    </row>
    <row r="415" spans="1:6" s="42" customFormat="1" ht="25.5">
      <c r="A415" s="12" t="s">
        <v>171</v>
      </c>
      <c r="B415" s="5" t="s">
        <v>101</v>
      </c>
      <c r="C415" s="5" t="s">
        <v>252</v>
      </c>
      <c r="D415" s="5" t="s">
        <v>170</v>
      </c>
      <c r="E415" s="51">
        <v>4587.4</v>
      </c>
      <c r="F415" s="51"/>
    </row>
    <row r="416" spans="1:6" s="42" customFormat="1" ht="12.75">
      <c r="A416" s="12" t="s">
        <v>501</v>
      </c>
      <c r="B416" s="5" t="s">
        <v>101</v>
      </c>
      <c r="C416" s="5" t="s">
        <v>506</v>
      </c>
      <c r="D416" s="5" t="s">
        <v>7</v>
      </c>
      <c r="E416" s="51">
        <f>E417</f>
        <v>178</v>
      </c>
      <c r="F416" s="51"/>
    </row>
    <row r="417" spans="1:6" s="42" customFormat="1" ht="25.5">
      <c r="A417" s="12" t="s">
        <v>171</v>
      </c>
      <c r="B417" s="5" t="s">
        <v>101</v>
      </c>
      <c r="C417" s="5" t="s">
        <v>506</v>
      </c>
      <c r="D417" s="5" t="s">
        <v>170</v>
      </c>
      <c r="E417" s="51">
        <v>178</v>
      </c>
      <c r="F417" s="51"/>
    </row>
    <row r="418" spans="1:6" s="42" customFormat="1" ht="12.75">
      <c r="A418" s="12" t="s">
        <v>502</v>
      </c>
      <c r="B418" s="5" t="s">
        <v>101</v>
      </c>
      <c r="C418" s="5" t="s">
        <v>507</v>
      </c>
      <c r="D418" s="5" t="s">
        <v>7</v>
      </c>
      <c r="E418" s="51">
        <f>E419</f>
        <v>354.9</v>
      </c>
      <c r="F418" s="51"/>
    </row>
    <row r="419" spans="1:6" s="42" customFormat="1" ht="25.5">
      <c r="A419" s="12" t="s">
        <v>171</v>
      </c>
      <c r="B419" s="5" t="s">
        <v>101</v>
      </c>
      <c r="C419" s="5" t="s">
        <v>507</v>
      </c>
      <c r="D419" s="5" t="s">
        <v>170</v>
      </c>
      <c r="E419" s="51">
        <v>354.9</v>
      </c>
      <c r="F419" s="51"/>
    </row>
    <row r="420" spans="1:6" s="42" customFormat="1" ht="25.5">
      <c r="A420" s="12" t="s">
        <v>503</v>
      </c>
      <c r="B420" s="5" t="s">
        <v>101</v>
      </c>
      <c r="C420" s="5" t="s">
        <v>508</v>
      </c>
      <c r="D420" s="5" t="s">
        <v>7</v>
      </c>
      <c r="E420" s="51">
        <f>E421</f>
        <v>35.1</v>
      </c>
      <c r="F420" s="51"/>
    </row>
    <row r="421" spans="1:6" s="42" customFormat="1" ht="25.5">
      <c r="A421" s="12" t="s">
        <v>171</v>
      </c>
      <c r="B421" s="5" t="s">
        <v>101</v>
      </c>
      <c r="C421" s="5" t="s">
        <v>508</v>
      </c>
      <c r="D421" s="5" t="s">
        <v>170</v>
      </c>
      <c r="E421" s="51">
        <v>35.1</v>
      </c>
      <c r="F421" s="51"/>
    </row>
    <row r="422" spans="1:6" s="42" customFormat="1" ht="25.5">
      <c r="A422" s="12" t="s">
        <v>504</v>
      </c>
      <c r="B422" s="5" t="s">
        <v>101</v>
      </c>
      <c r="C422" s="5" t="s">
        <v>509</v>
      </c>
      <c r="D422" s="5" t="s">
        <v>7</v>
      </c>
      <c r="E422" s="51">
        <f>E423</f>
        <v>73.8</v>
      </c>
      <c r="F422" s="51"/>
    </row>
    <row r="423" spans="1:6" s="42" customFormat="1" ht="25.5">
      <c r="A423" s="12" t="s">
        <v>171</v>
      </c>
      <c r="B423" s="5" t="s">
        <v>101</v>
      </c>
      <c r="C423" s="5" t="s">
        <v>509</v>
      </c>
      <c r="D423" s="5" t="s">
        <v>170</v>
      </c>
      <c r="E423" s="51">
        <v>73.8</v>
      </c>
      <c r="F423" s="51"/>
    </row>
    <row r="424" spans="1:6" s="42" customFormat="1" ht="12.75">
      <c r="A424" s="12" t="s">
        <v>505</v>
      </c>
      <c r="B424" s="5" t="s">
        <v>101</v>
      </c>
      <c r="C424" s="5" t="s">
        <v>510</v>
      </c>
      <c r="D424" s="5" t="s">
        <v>7</v>
      </c>
      <c r="E424" s="51">
        <f>E425</f>
        <v>5375</v>
      </c>
      <c r="F424" s="51"/>
    </row>
    <row r="425" spans="1:6" s="42" customFormat="1" ht="25.5">
      <c r="A425" s="12" t="s">
        <v>171</v>
      </c>
      <c r="B425" s="5" t="s">
        <v>101</v>
      </c>
      <c r="C425" s="5" t="s">
        <v>510</v>
      </c>
      <c r="D425" s="5" t="s">
        <v>170</v>
      </c>
      <c r="E425" s="51">
        <v>5375</v>
      </c>
      <c r="F425" s="51"/>
    </row>
    <row r="426" spans="1:6" s="42" customFormat="1" ht="38.25">
      <c r="A426" s="12" t="s">
        <v>253</v>
      </c>
      <c r="B426" s="5" t="s">
        <v>101</v>
      </c>
      <c r="C426" s="5" t="s">
        <v>273</v>
      </c>
      <c r="D426" s="5" t="s">
        <v>7</v>
      </c>
      <c r="E426" s="51">
        <f>E427</f>
        <v>118443.6</v>
      </c>
      <c r="F426" s="51">
        <f>F427</f>
        <v>0</v>
      </c>
    </row>
    <row r="427" spans="1:6" s="42" customFormat="1" ht="25.5">
      <c r="A427" s="12" t="s">
        <v>171</v>
      </c>
      <c r="B427" s="5" t="s">
        <v>101</v>
      </c>
      <c r="C427" s="5" t="s">
        <v>273</v>
      </c>
      <c r="D427" s="5" t="s">
        <v>170</v>
      </c>
      <c r="E427" s="51">
        <v>118443.6</v>
      </c>
      <c r="F427" s="51"/>
    </row>
    <row r="428" spans="1:6" s="42" customFormat="1" ht="25.5">
      <c r="A428" s="12" t="s">
        <v>126</v>
      </c>
      <c r="B428" s="5" t="s">
        <v>101</v>
      </c>
      <c r="C428" s="5" t="s">
        <v>127</v>
      </c>
      <c r="D428" s="5" t="s">
        <v>7</v>
      </c>
      <c r="E428" s="51">
        <f>E429</f>
        <v>9242.6</v>
      </c>
      <c r="F428" s="51">
        <f>F429</f>
        <v>9242.6</v>
      </c>
    </row>
    <row r="429" spans="1:6" s="42" customFormat="1" ht="63.75">
      <c r="A429" s="12" t="s">
        <v>134</v>
      </c>
      <c r="B429" s="5" t="s">
        <v>101</v>
      </c>
      <c r="C429" s="5" t="s">
        <v>254</v>
      </c>
      <c r="D429" s="5" t="s">
        <v>7</v>
      </c>
      <c r="E429" s="51">
        <f>E430</f>
        <v>9242.6</v>
      </c>
      <c r="F429" s="51">
        <f>F430</f>
        <v>9242.6</v>
      </c>
    </row>
    <row r="430" spans="1:6" s="42" customFormat="1" ht="25.5">
      <c r="A430" s="12" t="s">
        <v>171</v>
      </c>
      <c r="B430" s="5" t="s">
        <v>101</v>
      </c>
      <c r="C430" s="5" t="s">
        <v>254</v>
      </c>
      <c r="D430" s="5" t="s">
        <v>170</v>
      </c>
      <c r="E430" s="51">
        <v>9242.6</v>
      </c>
      <c r="F430" s="51">
        <v>9242.6</v>
      </c>
    </row>
    <row r="431" spans="1:6" s="42" customFormat="1" ht="38.25">
      <c r="A431" s="12" t="s">
        <v>246</v>
      </c>
      <c r="B431" s="2" t="s">
        <v>247</v>
      </c>
      <c r="C431" s="2" t="s">
        <v>38</v>
      </c>
      <c r="D431" s="2" t="s">
        <v>7</v>
      </c>
      <c r="E431" s="49">
        <f>E432</f>
        <v>2042.6000000000001</v>
      </c>
      <c r="F431" s="49">
        <f>F432</f>
        <v>0</v>
      </c>
    </row>
    <row r="432" spans="1:6" s="42" customFormat="1" ht="25.5">
      <c r="A432" s="12" t="s">
        <v>242</v>
      </c>
      <c r="B432" s="2" t="s">
        <v>247</v>
      </c>
      <c r="C432" s="2" t="s">
        <v>95</v>
      </c>
      <c r="D432" s="2" t="s">
        <v>7</v>
      </c>
      <c r="E432" s="49">
        <f>E433</f>
        <v>2042.6000000000001</v>
      </c>
      <c r="F432" s="49">
        <f>F433</f>
        <v>0</v>
      </c>
    </row>
    <row r="433" spans="1:6" s="42" customFormat="1" ht="25.5">
      <c r="A433" s="12" t="s">
        <v>58</v>
      </c>
      <c r="B433" s="2" t="s">
        <v>247</v>
      </c>
      <c r="C433" s="2" t="s">
        <v>243</v>
      </c>
      <c r="D433" s="2" t="s">
        <v>7</v>
      </c>
      <c r="E433" s="49">
        <f>E434+E438+E436</f>
        <v>2042.6000000000001</v>
      </c>
      <c r="F433" s="49">
        <f>F434+F438</f>
        <v>0</v>
      </c>
    </row>
    <row r="434" spans="1:6" s="42" customFormat="1" ht="25.5">
      <c r="A434" s="12" t="s">
        <v>244</v>
      </c>
      <c r="B434" s="2" t="s">
        <v>247</v>
      </c>
      <c r="C434" s="2" t="s">
        <v>245</v>
      </c>
      <c r="D434" s="2" t="s">
        <v>7</v>
      </c>
      <c r="E434" s="49">
        <f>E435</f>
        <v>726.5</v>
      </c>
      <c r="F434" s="49">
        <f>F435</f>
        <v>0</v>
      </c>
    </row>
    <row r="435" spans="1:6" s="42" customFormat="1" ht="25.5">
      <c r="A435" s="12" t="s">
        <v>171</v>
      </c>
      <c r="B435" s="2" t="s">
        <v>247</v>
      </c>
      <c r="C435" s="2" t="s">
        <v>245</v>
      </c>
      <c r="D435" s="2" t="s">
        <v>170</v>
      </c>
      <c r="E435" s="49">
        <v>726.5</v>
      </c>
      <c r="F435" s="49"/>
    </row>
    <row r="436" spans="1:6" s="42" customFormat="1" ht="25.5">
      <c r="A436" s="12" t="s">
        <v>511</v>
      </c>
      <c r="B436" s="2" t="s">
        <v>247</v>
      </c>
      <c r="C436" s="2" t="s">
        <v>512</v>
      </c>
      <c r="D436" s="2" t="s">
        <v>7</v>
      </c>
      <c r="E436" s="49">
        <f>E437</f>
        <v>18.2</v>
      </c>
      <c r="F436" s="49"/>
    </row>
    <row r="437" spans="1:6" s="42" customFormat="1" ht="25.5">
      <c r="A437" s="12" t="s">
        <v>171</v>
      </c>
      <c r="B437" s="2" t="s">
        <v>247</v>
      </c>
      <c r="C437" s="2" t="s">
        <v>512</v>
      </c>
      <c r="D437" s="2" t="s">
        <v>170</v>
      </c>
      <c r="E437" s="49">
        <v>18.2</v>
      </c>
      <c r="F437" s="49"/>
    </row>
    <row r="438" spans="1:6" s="42" customFormat="1" ht="38.25">
      <c r="A438" s="12" t="s">
        <v>248</v>
      </c>
      <c r="B438" s="2" t="s">
        <v>247</v>
      </c>
      <c r="C438" s="2" t="s">
        <v>274</v>
      </c>
      <c r="D438" s="2" t="s">
        <v>7</v>
      </c>
      <c r="E438" s="49">
        <f>E439</f>
        <v>1297.9</v>
      </c>
      <c r="F438" s="49">
        <f>F439</f>
        <v>0</v>
      </c>
    </row>
    <row r="439" spans="1:6" s="42" customFormat="1" ht="25.5">
      <c r="A439" s="12" t="s">
        <v>171</v>
      </c>
      <c r="B439" s="2" t="s">
        <v>247</v>
      </c>
      <c r="C439" s="2" t="s">
        <v>274</v>
      </c>
      <c r="D439" s="2" t="s">
        <v>170</v>
      </c>
      <c r="E439" s="49">
        <v>1297.9</v>
      </c>
      <c r="F439" s="49"/>
    </row>
    <row r="440" spans="1:6" s="42" customFormat="1" ht="12.75">
      <c r="A440" s="21" t="s">
        <v>351</v>
      </c>
      <c r="B440" s="5" t="s">
        <v>205</v>
      </c>
      <c r="C440" s="5" t="s">
        <v>38</v>
      </c>
      <c r="D440" s="5" t="s">
        <v>7</v>
      </c>
      <c r="E440" s="51">
        <f>E441+E451</f>
        <v>9535.5</v>
      </c>
      <c r="F440" s="51"/>
    </row>
    <row r="441" spans="1:6" s="42" customFormat="1" ht="25.5">
      <c r="A441" s="19" t="s">
        <v>372</v>
      </c>
      <c r="B441" s="5" t="s">
        <v>205</v>
      </c>
      <c r="C441" s="5" t="s">
        <v>98</v>
      </c>
      <c r="D441" s="5" t="s">
        <v>7</v>
      </c>
      <c r="E441" s="51">
        <f>E442</f>
        <v>2873.1</v>
      </c>
      <c r="F441" s="51"/>
    </row>
    <row r="442" spans="1:6" s="42" customFormat="1" ht="25.5">
      <c r="A442" s="19" t="s">
        <v>58</v>
      </c>
      <c r="B442" s="5" t="s">
        <v>205</v>
      </c>
      <c r="C442" s="5" t="s">
        <v>206</v>
      </c>
      <c r="D442" s="5" t="s">
        <v>7</v>
      </c>
      <c r="E442" s="51">
        <f>E449+E443+E445+E447</f>
        <v>2873.1</v>
      </c>
      <c r="F442" s="51"/>
    </row>
    <row r="443" spans="1:6" s="42" customFormat="1" ht="25.5">
      <c r="A443" s="19" t="s">
        <v>513</v>
      </c>
      <c r="B443" s="5" t="s">
        <v>205</v>
      </c>
      <c r="C443" s="5" t="s">
        <v>517</v>
      </c>
      <c r="D443" s="5" t="s">
        <v>7</v>
      </c>
      <c r="E443" s="51">
        <f>E444</f>
        <v>6.7</v>
      </c>
      <c r="F443" s="51"/>
    </row>
    <row r="444" spans="1:6" s="42" customFormat="1" ht="25.5">
      <c r="A444" s="19" t="s">
        <v>171</v>
      </c>
      <c r="B444" s="5" t="s">
        <v>205</v>
      </c>
      <c r="C444" s="5" t="s">
        <v>517</v>
      </c>
      <c r="D444" s="5" t="s">
        <v>170</v>
      </c>
      <c r="E444" s="51">
        <v>6.7</v>
      </c>
      <c r="F444" s="51"/>
    </row>
    <row r="445" spans="1:6" s="42" customFormat="1" ht="25.5">
      <c r="A445" s="19" t="s">
        <v>514</v>
      </c>
      <c r="B445" s="5" t="s">
        <v>205</v>
      </c>
      <c r="C445" s="5" t="s">
        <v>518</v>
      </c>
      <c r="D445" s="5" t="s">
        <v>7</v>
      </c>
      <c r="E445" s="51">
        <f>E446</f>
        <v>1.7</v>
      </c>
      <c r="F445" s="51"/>
    </row>
    <row r="446" spans="1:6" s="42" customFormat="1" ht="25.5">
      <c r="A446" s="19" t="s">
        <v>171</v>
      </c>
      <c r="B446" s="5" t="s">
        <v>205</v>
      </c>
      <c r="C446" s="5" t="s">
        <v>518</v>
      </c>
      <c r="D446" s="5" t="s">
        <v>170</v>
      </c>
      <c r="E446" s="51">
        <v>1.7</v>
      </c>
      <c r="F446" s="51"/>
    </row>
    <row r="447" spans="1:6" s="42" customFormat="1" ht="25.5">
      <c r="A447" s="19" t="s">
        <v>515</v>
      </c>
      <c r="B447" s="5" t="s">
        <v>205</v>
      </c>
      <c r="C447" s="5" t="s">
        <v>519</v>
      </c>
      <c r="D447" s="5" t="s">
        <v>7</v>
      </c>
      <c r="E447" s="51">
        <f>E448</f>
        <v>1.8</v>
      </c>
      <c r="F447" s="51"/>
    </row>
    <row r="448" spans="1:6" s="42" customFormat="1" ht="25.5">
      <c r="A448" s="19" t="s">
        <v>171</v>
      </c>
      <c r="B448" s="5" t="s">
        <v>205</v>
      </c>
      <c r="C448" s="5" t="s">
        <v>519</v>
      </c>
      <c r="D448" s="5" t="s">
        <v>170</v>
      </c>
      <c r="E448" s="51">
        <v>1.8</v>
      </c>
      <c r="F448" s="51"/>
    </row>
    <row r="449" spans="1:6" s="42" customFormat="1" ht="38.25">
      <c r="A449" s="19" t="s">
        <v>516</v>
      </c>
      <c r="B449" s="5" t="s">
        <v>205</v>
      </c>
      <c r="C449" s="5" t="s">
        <v>520</v>
      </c>
      <c r="D449" s="5" t="s">
        <v>7</v>
      </c>
      <c r="E449" s="51">
        <f>E450</f>
        <v>2862.9</v>
      </c>
      <c r="F449" s="51"/>
    </row>
    <row r="450" spans="1:6" s="42" customFormat="1" ht="25.5">
      <c r="A450" s="19" t="s">
        <v>171</v>
      </c>
      <c r="B450" s="5" t="s">
        <v>205</v>
      </c>
      <c r="C450" s="5" t="s">
        <v>520</v>
      </c>
      <c r="D450" s="5" t="s">
        <v>170</v>
      </c>
      <c r="E450" s="51">
        <v>2862.9</v>
      </c>
      <c r="F450" s="51"/>
    </row>
    <row r="451" spans="1:6" s="42" customFormat="1" ht="25.5">
      <c r="A451" s="18" t="s">
        <v>99</v>
      </c>
      <c r="B451" s="2" t="s">
        <v>205</v>
      </c>
      <c r="C451" s="2" t="s">
        <v>100</v>
      </c>
      <c r="D451" s="2" t="s">
        <v>7</v>
      </c>
      <c r="E451" s="49">
        <f>E452</f>
        <v>6662.4</v>
      </c>
      <c r="F451" s="49"/>
    </row>
    <row r="452" spans="1:6" s="42" customFormat="1" ht="25.5">
      <c r="A452" s="19" t="s">
        <v>140</v>
      </c>
      <c r="B452" s="5" t="s">
        <v>205</v>
      </c>
      <c r="C452" s="5" t="s">
        <v>293</v>
      </c>
      <c r="D452" s="5" t="s">
        <v>7</v>
      </c>
      <c r="E452" s="51">
        <f>E453</f>
        <v>6662.4</v>
      </c>
      <c r="F452" s="51"/>
    </row>
    <row r="453" spans="1:6" s="42" customFormat="1" ht="25.5">
      <c r="A453" s="19" t="s">
        <v>171</v>
      </c>
      <c r="B453" s="5" t="s">
        <v>205</v>
      </c>
      <c r="C453" s="5" t="s">
        <v>293</v>
      </c>
      <c r="D453" s="5" t="s">
        <v>170</v>
      </c>
      <c r="E453" s="51">
        <v>6662.4</v>
      </c>
      <c r="F453" s="51"/>
    </row>
    <row r="454" spans="1:6" s="42" customFormat="1" ht="38.25">
      <c r="A454" s="21" t="s">
        <v>294</v>
      </c>
      <c r="B454" s="5" t="s">
        <v>295</v>
      </c>
      <c r="C454" s="5" t="s">
        <v>38</v>
      </c>
      <c r="D454" s="5" t="s">
        <v>7</v>
      </c>
      <c r="E454" s="51">
        <f>E455</f>
        <v>2980.4</v>
      </c>
      <c r="F454" s="51"/>
    </row>
    <row r="455" spans="1:6" s="42" customFormat="1" ht="38.25">
      <c r="A455" s="12" t="s">
        <v>90</v>
      </c>
      <c r="B455" s="5" t="s">
        <v>295</v>
      </c>
      <c r="C455" s="5" t="s">
        <v>91</v>
      </c>
      <c r="D455" s="5" t="s">
        <v>7</v>
      </c>
      <c r="E455" s="51">
        <f>E456</f>
        <v>2980.4</v>
      </c>
      <c r="F455" s="51"/>
    </row>
    <row r="456" spans="1:6" s="42" customFormat="1" ht="25.5">
      <c r="A456" s="12" t="s">
        <v>58</v>
      </c>
      <c r="B456" s="5" t="s">
        <v>295</v>
      </c>
      <c r="C456" s="5" t="s">
        <v>229</v>
      </c>
      <c r="D456" s="5" t="s">
        <v>7</v>
      </c>
      <c r="E456" s="51">
        <f>E459+E457</f>
        <v>2980.4</v>
      </c>
      <c r="F456" s="51"/>
    </row>
    <row r="457" spans="1:6" s="42" customFormat="1" ht="38.25">
      <c r="A457" s="12" t="s">
        <v>521</v>
      </c>
      <c r="B457" s="5" t="s">
        <v>295</v>
      </c>
      <c r="C457" s="5" t="s">
        <v>522</v>
      </c>
      <c r="D457" s="5" t="s">
        <v>7</v>
      </c>
      <c r="E457" s="51">
        <f>E458</f>
        <v>88</v>
      </c>
      <c r="F457" s="51"/>
    </row>
    <row r="458" spans="1:6" s="42" customFormat="1" ht="25.5">
      <c r="A458" s="12" t="s">
        <v>58</v>
      </c>
      <c r="B458" s="5" t="s">
        <v>295</v>
      </c>
      <c r="C458" s="5" t="s">
        <v>522</v>
      </c>
      <c r="D458" s="5" t="s">
        <v>170</v>
      </c>
      <c r="E458" s="51">
        <v>88</v>
      </c>
      <c r="F458" s="51"/>
    </row>
    <row r="459" spans="1:6" s="42" customFormat="1" ht="51">
      <c r="A459" s="12" t="s">
        <v>240</v>
      </c>
      <c r="B459" s="5" t="s">
        <v>295</v>
      </c>
      <c r="C459" s="5" t="s">
        <v>271</v>
      </c>
      <c r="D459" s="5" t="s">
        <v>7</v>
      </c>
      <c r="E459" s="51">
        <f>E460</f>
        <v>2892.4</v>
      </c>
      <c r="F459" s="51"/>
    </row>
    <row r="460" spans="1:6" ht="25.5">
      <c r="A460" s="12" t="s">
        <v>171</v>
      </c>
      <c r="B460" s="5" t="s">
        <v>295</v>
      </c>
      <c r="C460" s="5" t="s">
        <v>271</v>
      </c>
      <c r="D460" s="5" t="s">
        <v>170</v>
      </c>
      <c r="E460" s="51">
        <v>2892.4</v>
      </c>
      <c r="F460" s="51"/>
    </row>
    <row r="461" spans="1:6" ht="12.75">
      <c r="A461" s="20" t="s">
        <v>32</v>
      </c>
      <c r="B461" s="9" t="s">
        <v>102</v>
      </c>
      <c r="C461" s="10" t="s">
        <v>38</v>
      </c>
      <c r="D461" s="9" t="s">
        <v>7</v>
      </c>
      <c r="E461" s="55">
        <f>E462+E466+E484</f>
        <v>328624</v>
      </c>
      <c r="F461" s="55">
        <f>F462+F466+F484</f>
        <v>286765</v>
      </c>
    </row>
    <row r="462" spans="1:6" ht="12.75">
      <c r="A462" s="16" t="s">
        <v>103</v>
      </c>
      <c r="B462" s="3">
        <v>1001</v>
      </c>
      <c r="C462" s="2" t="s">
        <v>38</v>
      </c>
      <c r="D462" s="1" t="s">
        <v>7</v>
      </c>
      <c r="E462" s="47">
        <f>E463</f>
        <v>3258.6</v>
      </c>
      <c r="F462" s="47"/>
    </row>
    <row r="463" spans="1:6" ht="25.5">
      <c r="A463" s="12" t="s">
        <v>207</v>
      </c>
      <c r="B463" s="7">
        <v>1001</v>
      </c>
      <c r="C463" s="5" t="s">
        <v>208</v>
      </c>
      <c r="D463" s="6" t="s">
        <v>7</v>
      </c>
      <c r="E463" s="48">
        <f>E464</f>
        <v>3258.6</v>
      </c>
      <c r="F463" s="48"/>
    </row>
    <row r="464" spans="1:6" ht="38.25">
      <c r="A464" s="12" t="s">
        <v>370</v>
      </c>
      <c r="B464" s="7">
        <v>1001</v>
      </c>
      <c r="C464" s="5" t="s">
        <v>209</v>
      </c>
      <c r="D464" s="6" t="s">
        <v>7</v>
      </c>
      <c r="E464" s="48">
        <f>E465</f>
        <v>3258.6</v>
      </c>
      <c r="F464" s="48"/>
    </row>
    <row r="465" spans="1:6" ht="12.75">
      <c r="A465" s="12" t="s">
        <v>165</v>
      </c>
      <c r="B465" s="7">
        <v>1001</v>
      </c>
      <c r="C465" s="5" t="s">
        <v>209</v>
      </c>
      <c r="D465" s="6" t="s">
        <v>57</v>
      </c>
      <c r="E465" s="48">
        <v>3258.6</v>
      </c>
      <c r="F465" s="48"/>
    </row>
    <row r="466" spans="1:6" ht="12.75">
      <c r="A466" s="30" t="s">
        <v>105</v>
      </c>
      <c r="B466" s="2" t="s">
        <v>106</v>
      </c>
      <c r="C466" s="2" t="s">
        <v>38</v>
      </c>
      <c r="D466" s="2" t="s">
        <v>7</v>
      </c>
      <c r="E466" s="49">
        <f>E470+E467+E479</f>
        <v>291748.4</v>
      </c>
      <c r="F466" s="49">
        <f>F470+F467</f>
        <v>253148</v>
      </c>
    </row>
    <row r="467" spans="1:6" ht="75" customHeight="1">
      <c r="A467" s="19" t="s">
        <v>371</v>
      </c>
      <c r="B467" s="2" t="s">
        <v>106</v>
      </c>
      <c r="C467" s="2" t="s">
        <v>139</v>
      </c>
      <c r="D467" s="2" t="s">
        <v>7</v>
      </c>
      <c r="E467" s="49">
        <f>E468</f>
        <v>10800.4</v>
      </c>
      <c r="F467" s="49">
        <f>F468</f>
        <v>0</v>
      </c>
    </row>
    <row r="468" spans="1:6" ht="25.5">
      <c r="A468" s="19" t="s">
        <v>277</v>
      </c>
      <c r="B468" s="2" t="s">
        <v>106</v>
      </c>
      <c r="C468" s="2" t="s">
        <v>279</v>
      </c>
      <c r="D468" s="2" t="s">
        <v>7</v>
      </c>
      <c r="E468" s="49">
        <f>E469</f>
        <v>10800.4</v>
      </c>
      <c r="F468" s="49">
        <f>F469</f>
        <v>0</v>
      </c>
    </row>
    <row r="469" spans="1:6" ht="12.75">
      <c r="A469" s="19" t="s">
        <v>278</v>
      </c>
      <c r="B469" s="2" t="s">
        <v>106</v>
      </c>
      <c r="C469" s="2" t="s">
        <v>279</v>
      </c>
      <c r="D469" s="2" t="s">
        <v>280</v>
      </c>
      <c r="E469" s="49">
        <v>10800.4</v>
      </c>
      <c r="F469" s="49"/>
    </row>
    <row r="470" spans="1:6" ht="12.75">
      <c r="A470" s="12" t="s">
        <v>210</v>
      </c>
      <c r="B470" s="2" t="s">
        <v>106</v>
      </c>
      <c r="C470" s="2" t="s">
        <v>110</v>
      </c>
      <c r="D470" s="2" t="s">
        <v>7</v>
      </c>
      <c r="E470" s="49">
        <f>E477+E475+E471+E473</f>
        <v>273148</v>
      </c>
      <c r="F470" s="49">
        <f>F477+F475+F471</f>
        <v>253148</v>
      </c>
    </row>
    <row r="471" spans="1:6" ht="189" customHeight="1">
      <c r="A471" s="61" t="s">
        <v>539</v>
      </c>
      <c r="B471" s="2" t="s">
        <v>106</v>
      </c>
      <c r="C471" s="2" t="s">
        <v>534</v>
      </c>
      <c r="D471" s="2" t="s">
        <v>7</v>
      </c>
      <c r="E471" s="49">
        <f>E472</f>
        <v>61848</v>
      </c>
      <c r="F471" s="49">
        <f>F472</f>
        <v>61848</v>
      </c>
    </row>
    <row r="472" spans="1:6" ht="12.75">
      <c r="A472" s="12" t="s">
        <v>165</v>
      </c>
      <c r="B472" s="2" t="s">
        <v>106</v>
      </c>
      <c r="C472" s="2" t="s">
        <v>534</v>
      </c>
      <c r="D472" s="2" t="s">
        <v>57</v>
      </c>
      <c r="E472" s="49">
        <v>61848</v>
      </c>
      <c r="F472" s="49">
        <v>61848</v>
      </c>
    </row>
    <row r="473" spans="1:6" ht="191.25">
      <c r="A473" s="61" t="s">
        <v>538</v>
      </c>
      <c r="B473" s="2" t="s">
        <v>106</v>
      </c>
      <c r="C473" s="2" t="s">
        <v>535</v>
      </c>
      <c r="D473" s="2" t="s">
        <v>7</v>
      </c>
      <c r="E473" s="49">
        <f>E474</f>
        <v>20000</v>
      </c>
      <c r="F473" s="49">
        <f>F474</f>
        <v>0</v>
      </c>
    </row>
    <row r="474" spans="1:6" ht="12.75">
      <c r="A474" s="12" t="s">
        <v>165</v>
      </c>
      <c r="B474" s="2" t="s">
        <v>106</v>
      </c>
      <c r="C474" s="2" t="s">
        <v>535</v>
      </c>
      <c r="D474" s="2" t="s">
        <v>57</v>
      </c>
      <c r="E474" s="49">
        <v>20000</v>
      </c>
      <c r="F474" s="49">
        <v>0</v>
      </c>
    </row>
    <row r="475" spans="1:6" ht="63.75">
      <c r="A475" s="12" t="s">
        <v>373</v>
      </c>
      <c r="B475" s="2" t="s">
        <v>106</v>
      </c>
      <c r="C475" s="2" t="s">
        <v>296</v>
      </c>
      <c r="D475" s="2" t="s">
        <v>7</v>
      </c>
      <c r="E475" s="49">
        <f>E476</f>
        <v>14717</v>
      </c>
      <c r="F475" s="49">
        <f>F476</f>
        <v>14717</v>
      </c>
    </row>
    <row r="476" spans="1:6" ht="12.75">
      <c r="A476" s="12" t="s">
        <v>165</v>
      </c>
      <c r="B476" s="2" t="s">
        <v>106</v>
      </c>
      <c r="C476" s="2" t="s">
        <v>296</v>
      </c>
      <c r="D476" s="2" t="s">
        <v>57</v>
      </c>
      <c r="E476" s="49">
        <v>14717</v>
      </c>
      <c r="F476" s="49">
        <v>14717</v>
      </c>
    </row>
    <row r="477" spans="1:6" ht="38.25">
      <c r="A477" s="12" t="s">
        <v>128</v>
      </c>
      <c r="B477" s="2" t="s">
        <v>106</v>
      </c>
      <c r="C477" s="2" t="s">
        <v>211</v>
      </c>
      <c r="D477" s="2" t="s">
        <v>7</v>
      </c>
      <c r="E477" s="49">
        <f>E478</f>
        <v>176583</v>
      </c>
      <c r="F477" s="49">
        <f>F478</f>
        <v>176583</v>
      </c>
    </row>
    <row r="478" spans="1:6" ht="12.75">
      <c r="A478" s="12" t="s">
        <v>165</v>
      </c>
      <c r="B478" s="2" t="s">
        <v>106</v>
      </c>
      <c r="C478" s="2" t="s">
        <v>211</v>
      </c>
      <c r="D478" s="2" t="s">
        <v>57</v>
      </c>
      <c r="E478" s="49">
        <v>176583</v>
      </c>
      <c r="F478" s="49">
        <v>176583</v>
      </c>
    </row>
    <row r="479" spans="1:6" ht="93.75" customHeight="1">
      <c r="A479" s="12" t="s">
        <v>387</v>
      </c>
      <c r="B479" s="2" t="s">
        <v>106</v>
      </c>
      <c r="C479" s="2" t="s">
        <v>385</v>
      </c>
      <c r="D479" s="2" t="s">
        <v>7</v>
      </c>
      <c r="E479" s="49">
        <f>E482+E480</f>
        <v>7800</v>
      </c>
      <c r="F479" s="49"/>
    </row>
    <row r="480" spans="1:6" ht="119.25" customHeight="1">
      <c r="A480" s="61" t="s">
        <v>389</v>
      </c>
      <c r="B480" s="2" t="s">
        <v>106</v>
      </c>
      <c r="C480" s="2" t="s">
        <v>381</v>
      </c>
      <c r="D480" s="2" t="s">
        <v>7</v>
      </c>
      <c r="E480" s="49">
        <f>E481</f>
        <v>5800</v>
      </c>
      <c r="F480" s="49"/>
    </row>
    <row r="481" spans="1:6" ht="51">
      <c r="A481" s="12" t="s">
        <v>382</v>
      </c>
      <c r="B481" s="2" t="s">
        <v>106</v>
      </c>
      <c r="C481" s="2" t="s">
        <v>381</v>
      </c>
      <c r="D481" s="2" t="s">
        <v>177</v>
      </c>
      <c r="E481" s="49">
        <v>5800</v>
      </c>
      <c r="F481" s="49"/>
    </row>
    <row r="482" spans="1:6" ht="89.25">
      <c r="A482" s="61" t="s">
        <v>390</v>
      </c>
      <c r="B482" s="2" t="s">
        <v>106</v>
      </c>
      <c r="C482" s="2" t="s">
        <v>383</v>
      </c>
      <c r="D482" s="2"/>
      <c r="E482" s="49">
        <f>E483</f>
        <v>2000</v>
      </c>
      <c r="F482" s="49"/>
    </row>
    <row r="483" spans="1:6" ht="51">
      <c r="A483" s="61" t="s">
        <v>386</v>
      </c>
      <c r="B483" s="2" t="s">
        <v>106</v>
      </c>
      <c r="C483" s="2" t="s">
        <v>383</v>
      </c>
      <c r="D483" s="2" t="s">
        <v>384</v>
      </c>
      <c r="E483" s="49">
        <v>2000</v>
      </c>
      <c r="F483" s="49"/>
    </row>
    <row r="484" spans="1:6" ht="12.75">
      <c r="A484" s="21" t="s">
        <v>297</v>
      </c>
      <c r="B484" s="2" t="s">
        <v>104</v>
      </c>
      <c r="C484" s="2" t="s">
        <v>38</v>
      </c>
      <c r="D484" s="2" t="s">
        <v>7</v>
      </c>
      <c r="E484" s="49">
        <f aca="true" t="shared" si="1" ref="E484:F486">E485</f>
        <v>33617</v>
      </c>
      <c r="F484" s="49">
        <f t="shared" si="1"/>
        <v>33617</v>
      </c>
    </row>
    <row r="485" spans="1:6" ht="25.5">
      <c r="A485" s="19" t="s">
        <v>126</v>
      </c>
      <c r="B485" s="2" t="s">
        <v>104</v>
      </c>
      <c r="C485" s="2" t="s">
        <v>127</v>
      </c>
      <c r="D485" s="2" t="s">
        <v>7</v>
      </c>
      <c r="E485" s="49">
        <f t="shared" si="1"/>
        <v>33617</v>
      </c>
      <c r="F485" s="49">
        <f t="shared" si="1"/>
        <v>33617</v>
      </c>
    </row>
    <row r="486" spans="1:6" ht="76.5">
      <c r="A486" s="12" t="s">
        <v>298</v>
      </c>
      <c r="B486" s="2" t="s">
        <v>104</v>
      </c>
      <c r="C486" s="2" t="s">
        <v>264</v>
      </c>
      <c r="D486" s="2" t="s">
        <v>7</v>
      </c>
      <c r="E486" s="49">
        <f t="shared" si="1"/>
        <v>33617</v>
      </c>
      <c r="F486" s="49">
        <f t="shared" si="1"/>
        <v>33617</v>
      </c>
    </row>
    <row r="487" spans="1:6" ht="12.75">
      <c r="A487" s="12" t="s">
        <v>165</v>
      </c>
      <c r="B487" s="2" t="s">
        <v>104</v>
      </c>
      <c r="C487" s="2" t="s">
        <v>264</v>
      </c>
      <c r="D487" s="2" t="s">
        <v>57</v>
      </c>
      <c r="E487" s="49">
        <v>33617</v>
      </c>
      <c r="F487" s="49">
        <v>33617</v>
      </c>
    </row>
    <row r="488" spans="1:6" ht="12.75">
      <c r="A488" s="17" t="s">
        <v>338</v>
      </c>
      <c r="B488" s="2" t="s">
        <v>339</v>
      </c>
      <c r="C488" s="2" t="s">
        <v>38</v>
      </c>
      <c r="D488" s="2" t="s">
        <v>7</v>
      </c>
      <c r="E488" s="49">
        <f>E489</f>
        <v>300010</v>
      </c>
      <c r="F488" s="49"/>
    </row>
    <row r="489" spans="1:6" ht="12.75">
      <c r="A489" s="21" t="s">
        <v>341</v>
      </c>
      <c r="B489" s="2" t="s">
        <v>342</v>
      </c>
      <c r="C489" s="2" t="s">
        <v>38</v>
      </c>
      <c r="D489" s="2" t="s">
        <v>7</v>
      </c>
      <c r="E489" s="49">
        <f>E490</f>
        <v>300010</v>
      </c>
      <c r="F489" s="49"/>
    </row>
    <row r="490" spans="1:6" ht="25.5">
      <c r="A490" s="12" t="s">
        <v>126</v>
      </c>
      <c r="B490" s="2" t="s">
        <v>342</v>
      </c>
      <c r="C490" s="2" t="s">
        <v>127</v>
      </c>
      <c r="D490" s="2" t="s">
        <v>7</v>
      </c>
      <c r="E490" s="49">
        <f>E491</f>
        <v>300010</v>
      </c>
      <c r="F490" s="49"/>
    </row>
    <row r="491" spans="1:6" ht="51">
      <c r="A491" s="61" t="s">
        <v>344</v>
      </c>
      <c r="B491" s="2" t="s">
        <v>342</v>
      </c>
      <c r="C491" s="2" t="s">
        <v>343</v>
      </c>
      <c r="D491" s="2" t="s">
        <v>7</v>
      </c>
      <c r="E491" s="49">
        <f>E492+E494</f>
        <v>300010</v>
      </c>
      <c r="F491" s="49"/>
    </row>
    <row r="492" spans="1:6" ht="89.25">
      <c r="A492" s="12" t="s">
        <v>542</v>
      </c>
      <c r="B492" s="2" t="s">
        <v>342</v>
      </c>
      <c r="C492" s="2" t="s">
        <v>345</v>
      </c>
      <c r="D492" s="2" t="s">
        <v>7</v>
      </c>
      <c r="E492" s="49">
        <f>E493</f>
        <v>300000</v>
      </c>
      <c r="F492" s="49"/>
    </row>
    <row r="493" spans="1:6" ht="12.75">
      <c r="A493" s="18" t="s">
        <v>341</v>
      </c>
      <c r="B493" s="2" t="s">
        <v>342</v>
      </c>
      <c r="C493" s="2" t="s">
        <v>345</v>
      </c>
      <c r="D493" s="2" t="s">
        <v>340</v>
      </c>
      <c r="E493" s="49">
        <v>300000</v>
      </c>
      <c r="F493" s="49"/>
    </row>
    <row r="494" spans="1:6" ht="63.75">
      <c r="A494" s="18" t="s">
        <v>541</v>
      </c>
      <c r="B494" s="2" t="s">
        <v>342</v>
      </c>
      <c r="C494" s="2" t="s">
        <v>346</v>
      </c>
      <c r="D494" s="2" t="s">
        <v>7</v>
      </c>
      <c r="E494" s="49">
        <f>E495</f>
        <v>10</v>
      </c>
      <c r="F494" s="49"/>
    </row>
    <row r="495" spans="1:6" ht="12.75">
      <c r="A495" s="18" t="s">
        <v>341</v>
      </c>
      <c r="B495" s="2" t="s">
        <v>342</v>
      </c>
      <c r="C495" s="2" t="s">
        <v>346</v>
      </c>
      <c r="D495" s="2" t="s">
        <v>340</v>
      </c>
      <c r="E495" s="49">
        <v>10</v>
      </c>
      <c r="F495" s="49"/>
    </row>
    <row r="496" spans="1:6" ht="12.75">
      <c r="A496" s="20" t="s">
        <v>35</v>
      </c>
      <c r="B496" s="32"/>
      <c r="C496" s="32"/>
      <c r="D496" s="32"/>
      <c r="E496" s="55">
        <f>E22+E75+E80+E112+E125+E147+E159+E288+E340+E461+E488</f>
        <v>4337454.699999999</v>
      </c>
      <c r="F496" s="55">
        <f>F22+F75+F80+F112+F125+F147+F159+F288+F340+F461</f>
        <v>1156482</v>
      </c>
    </row>
  </sheetData>
  <mergeCells count="6">
    <mergeCell ref="A20:A21"/>
    <mergeCell ref="A17:F17"/>
    <mergeCell ref="A18:F18"/>
    <mergeCell ref="B20:D20"/>
    <mergeCell ref="E20:E21"/>
    <mergeCell ref="F20:F2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0"/>
  <dimension ref="A2:F496"/>
  <sheetViews>
    <sheetView view="pageBreakPreview" zoomScaleSheetLayoutView="100" workbookViewId="0" topLeftCell="A433">
      <selection activeCell="E103" sqref="E103"/>
    </sheetView>
  </sheetViews>
  <sheetFormatPr defaultColWidth="9.00390625" defaultRowHeight="12.75"/>
  <cols>
    <col min="1" max="1" width="41.25390625" style="0" customWidth="1"/>
    <col min="2" max="2" width="11.25390625" style="0" customWidth="1"/>
    <col min="5" max="5" width="16.375" style="0" customWidth="1"/>
    <col min="6" max="6" width="14.25390625" style="0" customWidth="1"/>
  </cols>
  <sheetData>
    <row r="2" spans="5:6" ht="12.75">
      <c r="E2" s="11"/>
      <c r="F2" s="11"/>
    </row>
    <row r="3" spans="5:6" ht="12.75">
      <c r="E3" s="11"/>
      <c r="F3" s="11"/>
    </row>
    <row r="4" spans="5:6" ht="12.75">
      <c r="E4" s="11"/>
      <c r="F4" s="11"/>
    </row>
    <row r="5" spans="5:6" ht="12.75">
      <c r="E5" s="11"/>
      <c r="F5" s="11"/>
    </row>
    <row r="6" spans="5:6" ht="12.75">
      <c r="E6" s="11"/>
      <c r="F6" s="11"/>
    </row>
    <row r="7" spans="5:6" ht="12.75">
      <c r="E7" s="11"/>
      <c r="F7" s="11"/>
    </row>
    <row r="8" spans="5:6" ht="12.75">
      <c r="E8" s="11"/>
      <c r="F8" s="11"/>
    </row>
    <row r="9" spans="5:6" ht="12.75">
      <c r="E9" s="11"/>
      <c r="F9" s="11"/>
    </row>
    <row r="10" spans="5:6" ht="12.75">
      <c r="E10" s="11"/>
      <c r="F10" s="11"/>
    </row>
    <row r="11" spans="1:6" ht="15.75">
      <c r="A11" s="70" t="s">
        <v>326</v>
      </c>
      <c r="B11" s="70"/>
      <c r="C11" s="70"/>
      <c r="D11" s="70"/>
      <c r="E11" s="70"/>
      <c r="F11" s="70"/>
    </row>
    <row r="12" spans="5:6" ht="12.75">
      <c r="E12" s="11"/>
      <c r="F12" s="11"/>
    </row>
    <row r="13" spans="5:6" ht="12.75">
      <c r="E13" s="11"/>
      <c r="F13" s="11"/>
    </row>
    <row r="17" spans="1:6" ht="14.25" customHeight="1">
      <c r="A17" s="66" t="s">
        <v>303</v>
      </c>
      <c r="B17" s="66"/>
      <c r="C17" s="66"/>
      <c r="D17" s="66"/>
      <c r="E17" s="66"/>
      <c r="F17" s="66"/>
    </row>
    <row r="18" spans="1:6" ht="12.75" customHeight="1">
      <c r="A18" s="66" t="s">
        <v>281</v>
      </c>
      <c r="B18" s="66"/>
      <c r="C18" s="66"/>
      <c r="D18" s="66"/>
      <c r="E18" s="66"/>
      <c r="F18" s="66"/>
    </row>
    <row r="19" ht="12.75">
      <c r="F19" t="s">
        <v>282</v>
      </c>
    </row>
    <row r="20" spans="1:6" s="42" customFormat="1" ht="38.25" customHeight="1">
      <c r="A20" s="64" t="s">
        <v>1</v>
      </c>
      <c r="B20" s="67" t="s">
        <v>2</v>
      </c>
      <c r="C20" s="68"/>
      <c r="D20" s="69"/>
      <c r="E20" s="64" t="s">
        <v>3</v>
      </c>
      <c r="F20" s="64" t="s">
        <v>135</v>
      </c>
    </row>
    <row r="21" spans="1:6" s="42" customFormat="1" ht="25.5">
      <c r="A21" s="65"/>
      <c r="B21" s="43" t="s">
        <v>4</v>
      </c>
      <c r="C21" s="43" t="s">
        <v>5</v>
      </c>
      <c r="D21" s="43" t="s">
        <v>6</v>
      </c>
      <c r="E21" s="65"/>
      <c r="F21" s="65"/>
    </row>
    <row r="22" spans="1:6" s="42" customFormat="1" ht="12.75">
      <c r="A22" s="31" t="s">
        <v>111</v>
      </c>
      <c r="B22" s="8" t="s">
        <v>8</v>
      </c>
      <c r="C22" s="8" t="s">
        <v>38</v>
      </c>
      <c r="D22" s="8" t="s">
        <v>7</v>
      </c>
      <c r="E22" s="59">
        <f>E23+E36+E63+E67+E27+E53+E72+E57</f>
        <v>1505.3</v>
      </c>
      <c r="F22" s="59">
        <f>F23+F36+F63+F67+F27+F53</f>
        <v>0</v>
      </c>
    </row>
    <row r="23" spans="1:6" s="42" customFormat="1" ht="38.25">
      <c r="A23" s="29" t="s">
        <v>347</v>
      </c>
      <c r="B23" s="1" t="s">
        <v>132</v>
      </c>
      <c r="C23" s="2" t="s">
        <v>38</v>
      </c>
      <c r="D23" s="2" t="s">
        <v>7</v>
      </c>
      <c r="E23" s="46">
        <f>E24</f>
        <v>0</v>
      </c>
      <c r="F23" s="46"/>
    </row>
    <row r="24" spans="1:6" s="42" customFormat="1" ht="63.75">
      <c r="A24" s="33" t="s">
        <v>141</v>
      </c>
      <c r="B24" s="1" t="s">
        <v>132</v>
      </c>
      <c r="C24" s="2" t="s">
        <v>142</v>
      </c>
      <c r="D24" s="2" t="s">
        <v>7</v>
      </c>
      <c r="E24" s="46">
        <f>E25</f>
        <v>0</v>
      </c>
      <c r="F24" s="46"/>
    </row>
    <row r="25" spans="1:6" s="42" customFormat="1" ht="12.75">
      <c r="A25" s="34" t="s">
        <v>133</v>
      </c>
      <c r="B25" s="1" t="s">
        <v>132</v>
      </c>
      <c r="C25" s="2" t="s">
        <v>283</v>
      </c>
      <c r="D25" s="2" t="s">
        <v>7</v>
      </c>
      <c r="E25" s="46">
        <f>E26</f>
        <v>0</v>
      </c>
      <c r="F25" s="46"/>
    </row>
    <row r="26" spans="1:6" s="42" customFormat="1" ht="25.5">
      <c r="A26" s="34" t="s">
        <v>143</v>
      </c>
      <c r="B26" s="1" t="s">
        <v>132</v>
      </c>
      <c r="C26" s="2" t="s">
        <v>283</v>
      </c>
      <c r="D26" s="2" t="s">
        <v>144</v>
      </c>
      <c r="E26" s="46">
        <v>0</v>
      </c>
      <c r="F26" s="46"/>
    </row>
    <row r="27" spans="1:6" s="42" customFormat="1" ht="63.75">
      <c r="A27" s="29" t="s">
        <v>348</v>
      </c>
      <c r="B27" s="1" t="s">
        <v>37</v>
      </c>
      <c r="C27" s="2" t="s">
        <v>38</v>
      </c>
      <c r="D27" s="2" t="s">
        <v>7</v>
      </c>
      <c r="E27" s="46">
        <f>E28</f>
        <v>0</v>
      </c>
      <c r="F27" s="46"/>
    </row>
    <row r="28" spans="1:6" s="42" customFormat="1" ht="63.75">
      <c r="A28" s="12" t="s">
        <v>141</v>
      </c>
      <c r="B28" s="1" t="s">
        <v>37</v>
      </c>
      <c r="C28" s="1" t="s">
        <v>142</v>
      </c>
      <c r="D28" s="1" t="s">
        <v>7</v>
      </c>
      <c r="E28" s="47">
        <f>E31+E29</f>
        <v>0</v>
      </c>
      <c r="F28" s="47"/>
    </row>
    <row r="29" spans="1:6" s="42" customFormat="1" ht="25.5">
      <c r="A29" s="12" t="s">
        <v>284</v>
      </c>
      <c r="B29" s="6" t="s">
        <v>37</v>
      </c>
      <c r="C29" s="6" t="s">
        <v>285</v>
      </c>
      <c r="D29" s="6" t="s">
        <v>7</v>
      </c>
      <c r="E29" s="48">
        <f>E30</f>
        <v>0</v>
      </c>
      <c r="F29" s="48"/>
    </row>
    <row r="30" spans="1:6" s="42" customFormat="1" ht="25.5">
      <c r="A30" s="12" t="s">
        <v>143</v>
      </c>
      <c r="B30" s="6" t="s">
        <v>37</v>
      </c>
      <c r="C30" s="6" t="s">
        <v>285</v>
      </c>
      <c r="D30" s="6" t="s">
        <v>144</v>
      </c>
      <c r="E30" s="48">
        <v>0</v>
      </c>
      <c r="F30" s="48"/>
    </row>
    <row r="31" spans="1:6" s="42" customFormat="1" ht="12.75">
      <c r="A31" s="15" t="s">
        <v>56</v>
      </c>
      <c r="B31" s="2" t="s">
        <v>37</v>
      </c>
      <c r="C31" s="2" t="s">
        <v>145</v>
      </c>
      <c r="D31" s="2" t="s">
        <v>7</v>
      </c>
      <c r="E31" s="49">
        <f>E35+E32</f>
        <v>0</v>
      </c>
      <c r="F31" s="49"/>
    </row>
    <row r="32" spans="1:6" s="42" customFormat="1" ht="25.5">
      <c r="A32" s="15" t="s">
        <v>525</v>
      </c>
      <c r="B32" s="2" t="s">
        <v>37</v>
      </c>
      <c r="C32" s="2" t="s">
        <v>391</v>
      </c>
      <c r="D32" s="2" t="s">
        <v>7</v>
      </c>
      <c r="E32" s="49">
        <f>E33</f>
        <v>0</v>
      </c>
      <c r="F32" s="49"/>
    </row>
    <row r="33" spans="1:6" s="42" customFormat="1" ht="25.5">
      <c r="A33" s="15" t="s">
        <v>146</v>
      </c>
      <c r="B33" s="2" t="s">
        <v>37</v>
      </c>
      <c r="C33" s="2" t="s">
        <v>391</v>
      </c>
      <c r="D33" s="2" t="s">
        <v>144</v>
      </c>
      <c r="E33" s="49">
        <v>0</v>
      </c>
      <c r="F33" s="49"/>
    </row>
    <row r="34" spans="1:6" s="42" customFormat="1" ht="25.5">
      <c r="A34" s="15" t="s">
        <v>526</v>
      </c>
      <c r="B34" s="2" t="s">
        <v>37</v>
      </c>
      <c r="C34" s="2" t="s">
        <v>392</v>
      </c>
      <c r="D34" s="2" t="s">
        <v>7</v>
      </c>
      <c r="E34" s="49">
        <f>E35</f>
        <v>0</v>
      </c>
      <c r="F34" s="49"/>
    </row>
    <row r="35" spans="1:6" s="42" customFormat="1" ht="25.5">
      <c r="A35" s="15" t="s">
        <v>146</v>
      </c>
      <c r="B35" s="2" t="s">
        <v>37</v>
      </c>
      <c r="C35" s="2" t="s">
        <v>145</v>
      </c>
      <c r="D35" s="2" t="s">
        <v>144</v>
      </c>
      <c r="E35" s="49">
        <v>0</v>
      </c>
      <c r="F35" s="49"/>
    </row>
    <row r="36" spans="1:6" s="42" customFormat="1" ht="63.75">
      <c r="A36" s="16" t="s">
        <v>349</v>
      </c>
      <c r="B36" s="2" t="s">
        <v>39</v>
      </c>
      <c r="C36" s="2" t="s">
        <v>38</v>
      </c>
      <c r="D36" s="2" t="s">
        <v>7</v>
      </c>
      <c r="E36" s="49">
        <f>E37</f>
        <v>0</v>
      </c>
      <c r="F36" s="49">
        <f>F37+F39+F41</f>
        <v>0</v>
      </c>
    </row>
    <row r="37" spans="1:6" s="42" customFormat="1" ht="63.75">
      <c r="A37" s="26" t="s">
        <v>141</v>
      </c>
      <c r="B37" s="2" t="s">
        <v>39</v>
      </c>
      <c r="C37" s="2" t="s">
        <v>142</v>
      </c>
      <c r="D37" s="2" t="s">
        <v>7</v>
      </c>
      <c r="E37" s="49">
        <f>E38</f>
        <v>0</v>
      </c>
      <c r="F37" s="49">
        <v>0</v>
      </c>
    </row>
    <row r="38" spans="1:6" s="42" customFormat="1" ht="12.75">
      <c r="A38" s="12" t="s">
        <v>56</v>
      </c>
      <c r="B38" s="2" t="s">
        <v>39</v>
      </c>
      <c r="C38" s="2" t="s">
        <v>145</v>
      </c>
      <c r="D38" s="2" t="s">
        <v>7</v>
      </c>
      <c r="E38" s="49">
        <f>E39+E41+E43+E45+E47+E49+E51</f>
        <v>0</v>
      </c>
      <c r="F38" s="49">
        <v>0</v>
      </c>
    </row>
    <row r="39" spans="1:6" s="42" customFormat="1" ht="51">
      <c r="A39" s="12" t="s">
        <v>181</v>
      </c>
      <c r="B39" s="2" t="s">
        <v>39</v>
      </c>
      <c r="C39" s="2" t="s">
        <v>182</v>
      </c>
      <c r="D39" s="2" t="s">
        <v>7</v>
      </c>
      <c r="E39" s="49">
        <f>E40</f>
        <v>0</v>
      </c>
      <c r="F39" s="49">
        <f>F40</f>
        <v>0</v>
      </c>
    </row>
    <row r="40" spans="1:6" s="42" customFormat="1" ht="25.5">
      <c r="A40" s="12" t="s">
        <v>143</v>
      </c>
      <c r="B40" s="2" t="s">
        <v>39</v>
      </c>
      <c r="C40" s="2" t="s">
        <v>182</v>
      </c>
      <c r="D40" s="2" t="s">
        <v>144</v>
      </c>
      <c r="E40" s="49">
        <v>0</v>
      </c>
      <c r="F40" s="49">
        <v>0</v>
      </c>
    </row>
    <row r="41" spans="1:6" s="42" customFormat="1" ht="51">
      <c r="A41" s="12" t="s">
        <v>183</v>
      </c>
      <c r="B41" s="2" t="s">
        <v>39</v>
      </c>
      <c r="C41" s="2" t="s">
        <v>184</v>
      </c>
      <c r="D41" s="2" t="s">
        <v>7</v>
      </c>
      <c r="E41" s="49">
        <f>E42</f>
        <v>0</v>
      </c>
      <c r="F41" s="49">
        <f>F42</f>
        <v>0</v>
      </c>
    </row>
    <row r="42" spans="1:6" s="42" customFormat="1" ht="25.5">
      <c r="A42" s="12" t="s">
        <v>143</v>
      </c>
      <c r="B42" s="2" t="s">
        <v>39</v>
      </c>
      <c r="C42" s="2" t="s">
        <v>184</v>
      </c>
      <c r="D42" s="2" t="s">
        <v>144</v>
      </c>
      <c r="E42" s="49">
        <v>0</v>
      </c>
      <c r="F42" s="49">
        <v>0</v>
      </c>
    </row>
    <row r="43" spans="1:6" s="42" customFormat="1" ht="25.5">
      <c r="A43" s="12" t="s">
        <v>532</v>
      </c>
      <c r="B43" s="2" t="s">
        <v>39</v>
      </c>
      <c r="C43" s="2" t="s">
        <v>393</v>
      </c>
      <c r="D43" s="2" t="s">
        <v>7</v>
      </c>
      <c r="E43" s="49">
        <f>E44</f>
        <v>0</v>
      </c>
      <c r="F43" s="49"/>
    </row>
    <row r="44" spans="1:6" s="42" customFormat="1" ht="25.5">
      <c r="A44" s="12" t="s">
        <v>143</v>
      </c>
      <c r="B44" s="2" t="s">
        <v>39</v>
      </c>
      <c r="C44" s="2" t="s">
        <v>393</v>
      </c>
      <c r="D44" s="2" t="s">
        <v>144</v>
      </c>
      <c r="E44" s="49">
        <v>0</v>
      </c>
      <c r="F44" s="49"/>
    </row>
    <row r="45" spans="1:6" s="42" customFormat="1" ht="25.5">
      <c r="A45" s="12" t="s">
        <v>531</v>
      </c>
      <c r="B45" s="2" t="s">
        <v>39</v>
      </c>
      <c r="C45" s="2" t="s">
        <v>394</v>
      </c>
      <c r="D45" s="2" t="s">
        <v>7</v>
      </c>
      <c r="E45" s="49">
        <f>E46</f>
        <v>0</v>
      </c>
      <c r="F45" s="49"/>
    </row>
    <row r="46" spans="1:6" s="42" customFormat="1" ht="25.5">
      <c r="A46" s="12" t="s">
        <v>143</v>
      </c>
      <c r="B46" s="2" t="s">
        <v>39</v>
      </c>
      <c r="C46" s="2" t="s">
        <v>394</v>
      </c>
      <c r="D46" s="2" t="s">
        <v>144</v>
      </c>
      <c r="E46" s="49">
        <v>0</v>
      </c>
      <c r="F46" s="49"/>
    </row>
    <row r="47" spans="1:6" s="42" customFormat="1" ht="38.25">
      <c r="A47" s="12" t="s">
        <v>530</v>
      </c>
      <c r="B47" s="2" t="s">
        <v>39</v>
      </c>
      <c r="C47" s="2" t="s">
        <v>395</v>
      </c>
      <c r="D47" s="2" t="s">
        <v>7</v>
      </c>
      <c r="E47" s="49">
        <f>E48</f>
        <v>0</v>
      </c>
      <c r="F47" s="49"/>
    </row>
    <row r="48" spans="1:6" s="42" customFormat="1" ht="25.5">
      <c r="A48" s="12" t="s">
        <v>143</v>
      </c>
      <c r="B48" s="2" t="s">
        <v>39</v>
      </c>
      <c r="C48" s="2" t="s">
        <v>395</v>
      </c>
      <c r="D48" s="2" t="s">
        <v>144</v>
      </c>
      <c r="E48" s="49">
        <v>0</v>
      </c>
      <c r="F48" s="49"/>
    </row>
    <row r="49" spans="1:6" s="42" customFormat="1" ht="25.5">
      <c r="A49" s="12" t="s">
        <v>523</v>
      </c>
      <c r="B49" s="2" t="s">
        <v>39</v>
      </c>
      <c r="C49" s="2" t="s">
        <v>391</v>
      </c>
      <c r="D49" s="2" t="s">
        <v>7</v>
      </c>
      <c r="E49" s="49">
        <f>E50</f>
        <v>0</v>
      </c>
      <c r="F49" s="49"/>
    </row>
    <row r="50" spans="1:6" s="42" customFormat="1" ht="25.5">
      <c r="A50" s="12" t="s">
        <v>143</v>
      </c>
      <c r="B50" s="2" t="s">
        <v>39</v>
      </c>
      <c r="C50" s="2" t="s">
        <v>391</v>
      </c>
      <c r="D50" s="2" t="s">
        <v>144</v>
      </c>
      <c r="E50" s="49">
        <v>0</v>
      </c>
      <c r="F50" s="49"/>
    </row>
    <row r="51" spans="1:6" s="42" customFormat="1" ht="25.5">
      <c r="A51" s="12" t="s">
        <v>524</v>
      </c>
      <c r="B51" s="2" t="s">
        <v>39</v>
      </c>
      <c r="C51" s="2" t="s">
        <v>396</v>
      </c>
      <c r="D51" s="2" t="s">
        <v>7</v>
      </c>
      <c r="E51" s="49">
        <f>E52</f>
        <v>0</v>
      </c>
      <c r="F51" s="49"/>
    </row>
    <row r="52" spans="1:6" s="42" customFormat="1" ht="25.5">
      <c r="A52" s="12" t="s">
        <v>143</v>
      </c>
      <c r="B52" s="2" t="s">
        <v>39</v>
      </c>
      <c r="C52" s="2" t="s">
        <v>396</v>
      </c>
      <c r="D52" s="2" t="s">
        <v>144</v>
      </c>
      <c r="E52" s="49">
        <v>0</v>
      </c>
      <c r="F52" s="49"/>
    </row>
    <row r="53" spans="1:6" s="42" customFormat="1" ht="66" customHeight="1">
      <c r="A53" s="21" t="s">
        <v>397</v>
      </c>
      <c r="B53" s="2" t="s">
        <v>398</v>
      </c>
      <c r="C53" s="2" t="s">
        <v>38</v>
      </c>
      <c r="D53" s="2" t="s">
        <v>7</v>
      </c>
      <c r="E53" s="49">
        <f aca="true" t="shared" si="0" ref="E53:F55">E54</f>
        <v>0</v>
      </c>
      <c r="F53" s="49">
        <f t="shared" si="0"/>
        <v>0</v>
      </c>
    </row>
    <row r="54" spans="1:6" s="42" customFormat="1" ht="12.75">
      <c r="A54" s="12" t="s">
        <v>56</v>
      </c>
      <c r="B54" s="2" t="s">
        <v>398</v>
      </c>
      <c r="C54" s="2" t="s">
        <v>145</v>
      </c>
      <c r="D54" s="2" t="s">
        <v>7</v>
      </c>
      <c r="E54" s="49">
        <f t="shared" si="0"/>
        <v>0</v>
      </c>
      <c r="F54" s="49">
        <f t="shared" si="0"/>
        <v>0</v>
      </c>
    </row>
    <row r="55" spans="1:6" s="42" customFormat="1" ht="63.75">
      <c r="A55" s="12" t="s">
        <v>327</v>
      </c>
      <c r="B55" s="2" t="s">
        <v>398</v>
      </c>
      <c r="C55" s="2" t="s">
        <v>328</v>
      </c>
      <c r="D55" s="2" t="s">
        <v>7</v>
      </c>
      <c r="E55" s="49">
        <f t="shared" si="0"/>
        <v>0</v>
      </c>
      <c r="F55" s="49">
        <f t="shared" si="0"/>
        <v>0</v>
      </c>
    </row>
    <row r="56" spans="1:6" s="42" customFormat="1" ht="25.5">
      <c r="A56" s="12" t="s">
        <v>143</v>
      </c>
      <c r="B56" s="2" t="s">
        <v>398</v>
      </c>
      <c r="C56" s="2" t="s">
        <v>328</v>
      </c>
      <c r="D56" s="2" t="s">
        <v>144</v>
      </c>
      <c r="E56" s="49">
        <v>0</v>
      </c>
      <c r="F56" s="49">
        <v>0</v>
      </c>
    </row>
    <row r="57" spans="1:6" s="42" customFormat="1" ht="25.5">
      <c r="A57" s="21" t="s">
        <v>320</v>
      </c>
      <c r="B57" s="2" t="s">
        <v>323</v>
      </c>
      <c r="C57" s="2" t="s">
        <v>38</v>
      </c>
      <c r="D57" s="2" t="s">
        <v>7</v>
      </c>
      <c r="E57" s="49">
        <f>E58</f>
        <v>1505.3</v>
      </c>
      <c r="F57" s="49"/>
    </row>
    <row r="58" spans="1:6" s="42" customFormat="1" ht="12.75">
      <c r="A58" s="19" t="s">
        <v>321</v>
      </c>
      <c r="B58" s="2" t="s">
        <v>323</v>
      </c>
      <c r="C58" s="2" t="s">
        <v>324</v>
      </c>
      <c r="D58" s="2" t="s">
        <v>7</v>
      </c>
      <c r="E58" s="49">
        <f>E61+E59</f>
        <v>1505.3</v>
      </c>
      <c r="F58" s="49"/>
    </row>
    <row r="59" spans="1:6" s="42" customFormat="1" ht="25.5">
      <c r="A59" s="19" t="s">
        <v>536</v>
      </c>
      <c r="B59" s="2" t="s">
        <v>323</v>
      </c>
      <c r="C59" s="2" t="s">
        <v>537</v>
      </c>
      <c r="D59" s="2" t="s">
        <v>7</v>
      </c>
      <c r="E59" s="49">
        <f>E60</f>
        <v>1505.3</v>
      </c>
      <c r="F59" s="49"/>
    </row>
    <row r="60" spans="1:6" s="42" customFormat="1" ht="25.5">
      <c r="A60" s="19" t="s">
        <v>143</v>
      </c>
      <c r="B60" s="2" t="s">
        <v>323</v>
      </c>
      <c r="C60" s="2" t="s">
        <v>537</v>
      </c>
      <c r="D60" s="2" t="s">
        <v>144</v>
      </c>
      <c r="E60" s="49">
        <v>1505.3</v>
      </c>
      <c r="F60" s="49"/>
    </row>
    <row r="61" spans="1:6" s="42" customFormat="1" ht="25.5">
      <c r="A61" s="19" t="s">
        <v>322</v>
      </c>
      <c r="B61" s="2" t="s">
        <v>323</v>
      </c>
      <c r="C61" s="2" t="s">
        <v>325</v>
      </c>
      <c r="D61" s="2" t="s">
        <v>7</v>
      </c>
      <c r="E61" s="49">
        <f>E62</f>
        <v>0</v>
      </c>
      <c r="F61" s="49"/>
    </row>
    <row r="62" spans="1:6" s="42" customFormat="1" ht="25.5">
      <c r="A62" s="19" t="s">
        <v>143</v>
      </c>
      <c r="B62" s="2" t="s">
        <v>323</v>
      </c>
      <c r="C62" s="2" t="s">
        <v>325</v>
      </c>
      <c r="D62" s="2" t="s">
        <v>144</v>
      </c>
      <c r="E62" s="49">
        <v>0</v>
      </c>
      <c r="F62" s="49"/>
    </row>
    <row r="63" spans="1:6" s="42" customFormat="1" ht="25.5">
      <c r="A63" s="16" t="s">
        <v>40</v>
      </c>
      <c r="B63" s="2" t="s">
        <v>147</v>
      </c>
      <c r="C63" s="2" t="s">
        <v>38</v>
      </c>
      <c r="D63" s="2" t="s">
        <v>7</v>
      </c>
      <c r="E63" s="49">
        <f>E64</f>
        <v>0</v>
      </c>
      <c r="F63" s="49"/>
    </row>
    <row r="64" spans="1:6" s="42" customFormat="1" ht="25.5">
      <c r="A64" s="14" t="s">
        <v>42</v>
      </c>
      <c r="B64" s="2" t="s">
        <v>147</v>
      </c>
      <c r="C64" s="2" t="s">
        <v>43</v>
      </c>
      <c r="D64" s="2" t="s">
        <v>7</v>
      </c>
      <c r="E64" s="49">
        <f>E65</f>
        <v>0</v>
      </c>
      <c r="F64" s="49"/>
    </row>
    <row r="65" spans="1:6" s="42" customFormat="1" ht="25.5">
      <c r="A65" s="14" t="s">
        <v>36</v>
      </c>
      <c r="B65" s="2" t="s">
        <v>147</v>
      </c>
      <c r="C65" s="2" t="s">
        <v>286</v>
      </c>
      <c r="D65" s="2" t="s">
        <v>7</v>
      </c>
      <c r="E65" s="49">
        <f>E66</f>
        <v>0</v>
      </c>
      <c r="F65" s="49"/>
    </row>
    <row r="66" spans="1:6" s="42" customFormat="1" ht="12.75">
      <c r="A66" s="12" t="s">
        <v>148</v>
      </c>
      <c r="B66" s="2" t="s">
        <v>147</v>
      </c>
      <c r="C66" s="2" t="s">
        <v>286</v>
      </c>
      <c r="D66" s="2" t="s">
        <v>149</v>
      </c>
      <c r="E66" s="49">
        <v>0</v>
      </c>
      <c r="F66" s="49"/>
    </row>
    <row r="67" spans="1:6" s="42" customFormat="1" ht="12.75">
      <c r="A67" s="30" t="s">
        <v>34</v>
      </c>
      <c r="B67" s="2" t="s">
        <v>41</v>
      </c>
      <c r="C67" s="2" t="s">
        <v>38</v>
      </c>
      <c r="D67" s="2" t="s">
        <v>7</v>
      </c>
      <c r="E67" s="49">
        <f>E68</f>
        <v>0</v>
      </c>
      <c r="F67" s="49"/>
    </row>
    <row r="68" spans="1:6" s="42" customFormat="1" ht="12.75">
      <c r="A68" s="14" t="s">
        <v>34</v>
      </c>
      <c r="B68" s="2" t="s">
        <v>41</v>
      </c>
      <c r="C68" s="2" t="s">
        <v>44</v>
      </c>
      <c r="D68" s="2" t="s">
        <v>7</v>
      </c>
      <c r="E68" s="49">
        <f>E69</f>
        <v>0</v>
      </c>
      <c r="F68" s="49"/>
    </row>
    <row r="69" spans="1:6" s="42" customFormat="1" ht="16.5" customHeight="1">
      <c r="A69" s="12" t="s">
        <v>287</v>
      </c>
      <c r="B69" s="2" t="s">
        <v>41</v>
      </c>
      <c r="C69" s="2" t="s">
        <v>288</v>
      </c>
      <c r="D69" s="2" t="s">
        <v>7</v>
      </c>
      <c r="E69" s="49">
        <f>E70</f>
        <v>0</v>
      </c>
      <c r="F69" s="49"/>
    </row>
    <row r="70" spans="1:6" s="42" customFormat="1" ht="37.5" customHeight="1">
      <c r="A70" s="12" t="s">
        <v>148</v>
      </c>
      <c r="B70" s="2" t="s">
        <v>41</v>
      </c>
      <c r="C70" s="2" t="s">
        <v>288</v>
      </c>
      <c r="D70" s="2" t="s">
        <v>149</v>
      </c>
      <c r="E70" s="49">
        <v>0</v>
      </c>
      <c r="F70" s="49"/>
    </row>
    <row r="71" spans="1:6" s="42" customFormat="1" ht="12.75">
      <c r="A71" s="21" t="s">
        <v>113</v>
      </c>
      <c r="B71" s="2" t="s">
        <v>301</v>
      </c>
      <c r="C71" s="2" t="s">
        <v>38</v>
      </c>
      <c r="D71" s="2" t="s">
        <v>7</v>
      </c>
      <c r="E71" s="49">
        <f>E72</f>
        <v>0</v>
      </c>
      <c r="F71" s="49"/>
    </row>
    <row r="72" spans="1:6" s="42" customFormat="1" ht="38.25">
      <c r="A72" s="19" t="s">
        <v>306</v>
      </c>
      <c r="B72" s="2" t="s">
        <v>301</v>
      </c>
      <c r="C72" s="2" t="s">
        <v>308</v>
      </c>
      <c r="D72" s="2" t="s">
        <v>7</v>
      </c>
      <c r="E72" s="49">
        <f>E73</f>
        <v>0</v>
      </c>
      <c r="F72" s="49"/>
    </row>
    <row r="73" spans="1:6" s="42" customFormat="1" ht="25.5">
      <c r="A73" s="19" t="s">
        <v>307</v>
      </c>
      <c r="B73" s="2" t="s">
        <v>301</v>
      </c>
      <c r="C73" s="2" t="s">
        <v>309</v>
      </c>
      <c r="D73" s="2" t="s">
        <v>7</v>
      </c>
      <c r="E73" s="49">
        <f>E74</f>
        <v>0</v>
      </c>
      <c r="F73" s="49"/>
    </row>
    <row r="74" spans="1:6" s="42" customFormat="1" ht="25.5">
      <c r="A74" s="19" t="s">
        <v>143</v>
      </c>
      <c r="B74" s="2" t="s">
        <v>301</v>
      </c>
      <c r="C74" s="2" t="s">
        <v>309</v>
      </c>
      <c r="D74" s="2" t="s">
        <v>144</v>
      </c>
      <c r="E74" s="49">
        <v>0</v>
      </c>
      <c r="F74" s="49"/>
    </row>
    <row r="75" spans="1:6" s="42" customFormat="1" ht="12.75">
      <c r="A75" s="20" t="s">
        <v>118</v>
      </c>
      <c r="B75" s="9" t="s">
        <v>119</v>
      </c>
      <c r="C75" s="9" t="s">
        <v>38</v>
      </c>
      <c r="D75" s="9" t="s">
        <v>7</v>
      </c>
      <c r="E75" s="50">
        <f>E76</f>
        <v>0</v>
      </c>
      <c r="F75" s="50"/>
    </row>
    <row r="76" spans="1:6" s="42" customFormat="1" ht="12.75">
      <c r="A76" s="16" t="s">
        <v>33</v>
      </c>
      <c r="B76" s="2" t="s">
        <v>150</v>
      </c>
      <c r="C76" s="2" t="s">
        <v>38</v>
      </c>
      <c r="D76" s="2" t="s">
        <v>7</v>
      </c>
      <c r="E76" s="49">
        <f>E77</f>
        <v>0</v>
      </c>
      <c r="F76" s="49"/>
    </row>
    <row r="77" spans="1:6" s="42" customFormat="1" ht="25.5">
      <c r="A77" s="18" t="s">
        <v>120</v>
      </c>
      <c r="B77" s="2" t="s">
        <v>150</v>
      </c>
      <c r="C77" s="2" t="s">
        <v>121</v>
      </c>
      <c r="D77" s="2" t="s">
        <v>7</v>
      </c>
      <c r="E77" s="49">
        <f>E78</f>
        <v>0</v>
      </c>
      <c r="F77" s="49"/>
    </row>
    <row r="78" spans="1:6" s="42" customFormat="1" ht="25.5">
      <c r="A78" s="12" t="s">
        <v>122</v>
      </c>
      <c r="B78" s="2" t="s">
        <v>150</v>
      </c>
      <c r="C78" s="2" t="s">
        <v>151</v>
      </c>
      <c r="D78" s="2" t="s">
        <v>7</v>
      </c>
      <c r="E78" s="49">
        <f>E79</f>
        <v>0</v>
      </c>
      <c r="F78" s="49"/>
    </row>
    <row r="79" spans="1:6" s="42" customFormat="1" ht="25.5">
      <c r="A79" s="18" t="s">
        <v>143</v>
      </c>
      <c r="B79" s="2" t="s">
        <v>150</v>
      </c>
      <c r="C79" s="2" t="s">
        <v>151</v>
      </c>
      <c r="D79" s="2" t="s">
        <v>144</v>
      </c>
      <c r="E79" s="49">
        <v>0</v>
      </c>
      <c r="F79" s="49"/>
    </row>
    <row r="80" spans="1:6" s="42" customFormat="1" ht="25.5">
      <c r="A80" s="17" t="s">
        <v>45</v>
      </c>
      <c r="B80" s="9" t="s">
        <v>46</v>
      </c>
      <c r="C80" s="9" t="s">
        <v>38</v>
      </c>
      <c r="D80" s="9" t="s">
        <v>7</v>
      </c>
      <c r="E80" s="50">
        <f>E81+E99+E106</f>
        <v>-1800</v>
      </c>
      <c r="F80" s="50">
        <f>F81+F99</f>
        <v>0</v>
      </c>
    </row>
    <row r="81" spans="1:6" s="42" customFormat="1" ht="12.75">
      <c r="A81" s="30" t="s">
        <v>10</v>
      </c>
      <c r="B81" s="2" t="s">
        <v>47</v>
      </c>
      <c r="C81" s="2" t="s">
        <v>38</v>
      </c>
      <c r="D81" s="2" t="s">
        <v>7</v>
      </c>
      <c r="E81" s="49">
        <f>E82</f>
        <v>0</v>
      </c>
      <c r="F81" s="49">
        <f>-363+363</f>
        <v>0</v>
      </c>
    </row>
    <row r="82" spans="1:6" s="42" customFormat="1" ht="25.5">
      <c r="A82" s="19" t="s">
        <v>48</v>
      </c>
      <c r="B82" s="5" t="s">
        <v>47</v>
      </c>
      <c r="C82" s="5" t="s">
        <v>49</v>
      </c>
      <c r="D82" s="5" t="s">
        <v>7</v>
      </c>
      <c r="E82" s="51">
        <f>E95+E97+E85+E88+E83</f>
        <v>0</v>
      </c>
      <c r="F82" s="51">
        <f>F95+F97+F85+F88+F83</f>
        <v>0</v>
      </c>
    </row>
    <row r="83" spans="1:6" s="42" customFormat="1" ht="76.5">
      <c r="A83" s="12" t="s">
        <v>263</v>
      </c>
      <c r="B83" s="5" t="s">
        <v>47</v>
      </c>
      <c r="C83" s="5" t="s">
        <v>166</v>
      </c>
      <c r="D83" s="6" t="s">
        <v>7</v>
      </c>
      <c r="E83" s="48">
        <f>E84</f>
        <v>0</v>
      </c>
      <c r="F83" s="48">
        <f>-363+363</f>
        <v>0</v>
      </c>
    </row>
    <row r="84" spans="1:6" s="42" customFormat="1" ht="38.25">
      <c r="A84" s="25" t="s">
        <v>156</v>
      </c>
      <c r="B84" s="5" t="s">
        <v>47</v>
      </c>
      <c r="C84" s="5" t="s">
        <v>166</v>
      </c>
      <c r="D84" s="6" t="s">
        <v>153</v>
      </c>
      <c r="E84" s="48">
        <v>0</v>
      </c>
      <c r="F84" s="48">
        <f>-363+363</f>
        <v>0</v>
      </c>
    </row>
    <row r="85" spans="1:6" s="42" customFormat="1" ht="12.75">
      <c r="A85" s="25" t="s">
        <v>154</v>
      </c>
      <c r="B85" s="4" t="s">
        <v>47</v>
      </c>
      <c r="C85" s="4" t="s">
        <v>155</v>
      </c>
      <c r="D85" s="4" t="s">
        <v>7</v>
      </c>
      <c r="E85" s="53">
        <f>E86</f>
        <v>0</v>
      </c>
      <c r="F85" s="53"/>
    </row>
    <row r="86" spans="1:6" s="42" customFormat="1" ht="38.25">
      <c r="A86" s="25" t="s">
        <v>157</v>
      </c>
      <c r="B86" s="4" t="s">
        <v>47</v>
      </c>
      <c r="C86" s="4" t="s">
        <v>158</v>
      </c>
      <c r="D86" s="4" t="s">
        <v>7</v>
      </c>
      <c r="E86" s="53">
        <f>E87</f>
        <v>0</v>
      </c>
      <c r="F86" s="53"/>
    </row>
    <row r="87" spans="1:6" s="42" customFormat="1" ht="38.25">
      <c r="A87" s="25" t="s">
        <v>156</v>
      </c>
      <c r="B87" s="4" t="s">
        <v>47</v>
      </c>
      <c r="C87" s="4" t="s">
        <v>158</v>
      </c>
      <c r="D87" s="4" t="s">
        <v>153</v>
      </c>
      <c r="E87" s="53">
        <v>0</v>
      </c>
      <c r="F87" s="53"/>
    </row>
    <row r="88" spans="1:6" s="42" customFormat="1" ht="38.25">
      <c r="A88" s="25" t="s">
        <v>159</v>
      </c>
      <c r="B88" s="4" t="s">
        <v>47</v>
      </c>
      <c r="C88" s="4" t="s">
        <v>160</v>
      </c>
      <c r="D88" s="4" t="s">
        <v>7</v>
      </c>
      <c r="E88" s="53">
        <f>E89+E93+E91</f>
        <v>0</v>
      </c>
      <c r="F88" s="53"/>
    </row>
    <row r="89" spans="1:6" s="42" customFormat="1" ht="25.5">
      <c r="A89" s="25" t="s">
        <v>161</v>
      </c>
      <c r="B89" s="4" t="s">
        <v>47</v>
      </c>
      <c r="C89" s="4" t="s">
        <v>162</v>
      </c>
      <c r="D89" s="4" t="s">
        <v>7</v>
      </c>
      <c r="E89" s="53">
        <f>E90</f>
        <v>0</v>
      </c>
      <c r="F89" s="53"/>
    </row>
    <row r="90" spans="1:6" s="42" customFormat="1" ht="38.25">
      <c r="A90" s="25" t="s">
        <v>156</v>
      </c>
      <c r="B90" s="4" t="s">
        <v>47</v>
      </c>
      <c r="C90" s="4" t="s">
        <v>162</v>
      </c>
      <c r="D90" s="4" t="s">
        <v>153</v>
      </c>
      <c r="E90" s="53">
        <v>0</v>
      </c>
      <c r="F90" s="53"/>
    </row>
    <row r="91" spans="1:6" s="42" customFormat="1" ht="51">
      <c r="A91" s="25" t="s">
        <v>400</v>
      </c>
      <c r="B91" s="4" t="s">
        <v>47</v>
      </c>
      <c r="C91" s="4" t="s">
        <v>399</v>
      </c>
      <c r="D91" s="4" t="s">
        <v>7</v>
      </c>
      <c r="E91" s="53">
        <f>E92</f>
        <v>0</v>
      </c>
      <c r="F91" s="53"/>
    </row>
    <row r="92" spans="1:6" s="42" customFormat="1" ht="38.25">
      <c r="A92" s="25" t="s">
        <v>156</v>
      </c>
      <c r="B92" s="4" t="s">
        <v>47</v>
      </c>
      <c r="C92" s="4" t="s">
        <v>399</v>
      </c>
      <c r="D92" s="4" t="s">
        <v>153</v>
      </c>
      <c r="E92" s="53">
        <v>0</v>
      </c>
      <c r="F92" s="53"/>
    </row>
    <row r="93" spans="1:6" s="42" customFormat="1" ht="51">
      <c r="A93" s="12" t="s">
        <v>163</v>
      </c>
      <c r="B93" s="2" t="s">
        <v>47</v>
      </c>
      <c r="C93" s="2" t="s">
        <v>266</v>
      </c>
      <c r="D93" s="1" t="s">
        <v>7</v>
      </c>
      <c r="E93" s="47">
        <f>E94</f>
        <v>0</v>
      </c>
      <c r="F93" s="47"/>
    </row>
    <row r="94" spans="1:6" s="42" customFormat="1" ht="38.25">
      <c r="A94" s="25" t="s">
        <v>156</v>
      </c>
      <c r="B94" s="5" t="s">
        <v>47</v>
      </c>
      <c r="C94" s="5" t="s">
        <v>266</v>
      </c>
      <c r="D94" s="6" t="s">
        <v>153</v>
      </c>
      <c r="E94" s="48">
        <v>0</v>
      </c>
      <c r="F94" s="48"/>
    </row>
    <row r="95" spans="1:6" s="42" customFormat="1" ht="12.75">
      <c r="A95" s="35" t="s">
        <v>59</v>
      </c>
      <c r="B95" s="2" t="s">
        <v>47</v>
      </c>
      <c r="C95" s="2" t="s">
        <v>152</v>
      </c>
      <c r="D95" s="2" t="s">
        <v>7</v>
      </c>
      <c r="E95" s="52">
        <f>E96</f>
        <v>0</v>
      </c>
      <c r="F95" s="52"/>
    </row>
    <row r="96" spans="1:6" s="42" customFormat="1" ht="38.25">
      <c r="A96" s="25" t="s">
        <v>156</v>
      </c>
      <c r="B96" s="2" t="s">
        <v>47</v>
      </c>
      <c r="C96" s="2" t="s">
        <v>152</v>
      </c>
      <c r="D96" s="2" t="s">
        <v>153</v>
      </c>
      <c r="E96" s="52">
        <v>0</v>
      </c>
      <c r="F96" s="52"/>
    </row>
    <row r="97" spans="1:6" s="42" customFormat="1" ht="38.25">
      <c r="A97" s="12" t="s">
        <v>125</v>
      </c>
      <c r="B97" s="5" t="s">
        <v>47</v>
      </c>
      <c r="C97" s="5" t="s">
        <v>164</v>
      </c>
      <c r="D97" s="6" t="s">
        <v>7</v>
      </c>
      <c r="E97" s="48">
        <f>E98</f>
        <v>0</v>
      </c>
      <c r="F97" s="48"/>
    </row>
    <row r="98" spans="1:6" s="42" customFormat="1" ht="12.75">
      <c r="A98" s="12" t="s">
        <v>165</v>
      </c>
      <c r="B98" s="5" t="s">
        <v>47</v>
      </c>
      <c r="C98" s="5" t="s">
        <v>164</v>
      </c>
      <c r="D98" s="6" t="s">
        <v>57</v>
      </c>
      <c r="E98" s="48">
        <v>0</v>
      </c>
      <c r="F98" s="48"/>
    </row>
    <row r="99" spans="1:6" s="42" customFormat="1" ht="51">
      <c r="A99" s="28" t="s">
        <v>352</v>
      </c>
      <c r="B99" s="2" t="s">
        <v>50</v>
      </c>
      <c r="C99" s="2" t="s">
        <v>38</v>
      </c>
      <c r="D99" s="1" t="s">
        <v>7</v>
      </c>
      <c r="E99" s="47">
        <f>E100+E103</f>
        <v>-1800</v>
      </c>
      <c r="F99" s="47"/>
    </row>
    <row r="100" spans="1:6" s="42" customFormat="1" ht="38.25">
      <c r="A100" s="27" t="s">
        <v>116</v>
      </c>
      <c r="B100" s="4" t="s">
        <v>50</v>
      </c>
      <c r="C100" s="4" t="s">
        <v>115</v>
      </c>
      <c r="D100" s="4" t="s">
        <v>7</v>
      </c>
      <c r="E100" s="54">
        <f>E101</f>
        <v>0</v>
      </c>
      <c r="F100" s="54"/>
    </row>
    <row r="101" spans="1:6" s="42" customFormat="1" ht="51">
      <c r="A101" s="25" t="s">
        <v>114</v>
      </c>
      <c r="B101" s="4" t="s">
        <v>50</v>
      </c>
      <c r="C101" s="4" t="s">
        <v>167</v>
      </c>
      <c r="D101" s="4" t="s">
        <v>7</v>
      </c>
      <c r="E101" s="54">
        <f>E102</f>
        <v>0</v>
      </c>
      <c r="F101" s="54"/>
    </row>
    <row r="102" spans="1:6" s="42" customFormat="1" ht="25.5">
      <c r="A102" s="25" t="s">
        <v>143</v>
      </c>
      <c r="B102" s="4" t="s">
        <v>50</v>
      </c>
      <c r="C102" s="4" t="s">
        <v>167</v>
      </c>
      <c r="D102" s="4" t="s">
        <v>144</v>
      </c>
      <c r="E102" s="54">
        <v>0</v>
      </c>
      <c r="F102" s="54"/>
    </row>
    <row r="103" spans="1:6" s="42" customFormat="1" ht="12.75">
      <c r="A103" s="12" t="s">
        <v>51</v>
      </c>
      <c r="B103" s="2" t="s">
        <v>50</v>
      </c>
      <c r="C103" s="2" t="s">
        <v>52</v>
      </c>
      <c r="D103" s="2" t="s">
        <v>7</v>
      </c>
      <c r="E103" s="49">
        <f>E104</f>
        <v>-1800</v>
      </c>
      <c r="F103" s="49"/>
    </row>
    <row r="104" spans="1:6" s="42" customFormat="1" ht="38.25">
      <c r="A104" s="26" t="s">
        <v>168</v>
      </c>
      <c r="B104" s="2" t="s">
        <v>50</v>
      </c>
      <c r="C104" s="2" t="s">
        <v>169</v>
      </c>
      <c r="D104" s="2" t="s">
        <v>7</v>
      </c>
      <c r="E104" s="49">
        <f>E105</f>
        <v>-1800</v>
      </c>
      <c r="F104" s="49"/>
    </row>
    <row r="105" spans="1:6" s="42" customFormat="1" ht="25.5">
      <c r="A105" s="25" t="s">
        <v>143</v>
      </c>
      <c r="B105" s="2" t="s">
        <v>50</v>
      </c>
      <c r="C105" s="2" t="s">
        <v>169</v>
      </c>
      <c r="D105" s="2" t="s">
        <v>144</v>
      </c>
      <c r="E105" s="49">
        <v>-1800</v>
      </c>
      <c r="F105" s="49"/>
    </row>
    <row r="106" spans="1:6" s="42" customFormat="1" ht="38.25">
      <c r="A106" s="60" t="s">
        <v>314</v>
      </c>
      <c r="B106" s="2" t="s">
        <v>315</v>
      </c>
      <c r="C106" s="2" t="s">
        <v>38</v>
      </c>
      <c r="D106" s="2" t="s">
        <v>7</v>
      </c>
      <c r="E106" s="49">
        <f>E107</f>
        <v>0</v>
      </c>
      <c r="F106" s="49"/>
    </row>
    <row r="107" spans="1:6" s="42" customFormat="1" ht="38.25">
      <c r="A107" s="60" t="s">
        <v>316</v>
      </c>
      <c r="B107" s="2" t="s">
        <v>315</v>
      </c>
      <c r="C107" s="2" t="s">
        <v>317</v>
      </c>
      <c r="D107" s="2" t="s">
        <v>7</v>
      </c>
      <c r="E107" s="49">
        <f>E108+E111</f>
        <v>0</v>
      </c>
      <c r="F107" s="49"/>
    </row>
    <row r="108" spans="1:6" s="42" customFormat="1" ht="38.25">
      <c r="A108" s="60" t="s">
        <v>318</v>
      </c>
      <c r="B108" s="2" t="s">
        <v>315</v>
      </c>
      <c r="C108" s="2" t="s">
        <v>354</v>
      </c>
      <c r="D108" s="2" t="s">
        <v>7</v>
      </c>
      <c r="E108" s="49">
        <f>E109</f>
        <v>0</v>
      </c>
      <c r="F108" s="49"/>
    </row>
    <row r="109" spans="1:6" s="42" customFormat="1" ht="25.5">
      <c r="A109" s="60" t="s">
        <v>58</v>
      </c>
      <c r="B109" s="2" t="s">
        <v>315</v>
      </c>
      <c r="C109" s="2" t="s">
        <v>354</v>
      </c>
      <c r="D109" s="2" t="s">
        <v>7</v>
      </c>
      <c r="E109" s="49">
        <f>E110</f>
        <v>0</v>
      </c>
      <c r="F109" s="49"/>
    </row>
    <row r="110" spans="1:6" s="42" customFormat="1" ht="25.5">
      <c r="A110" s="60" t="s">
        <v>171</v>
      </c>
      <c r="B110" s="2" t="s">
        <v>315</v>
      </c>
      <c r="C110" s="2" t="s">
        <v>354</v>
      </c>
      <c r="D110" s="2" t="s">
        <v>170</v>
      </c>
      <c r="E110" s="49">
        <v>0</v>
      </c>
      <c r="F110" s="49"/>
    </row>
    <row r="111" spans="1:6" s="42" customFormat="1" ht="51">
      <c r="A111" s="60" t="s">
        <v>319</v>
      </c>
      <c r="B111" s="2" t="s">
        <v>315</v>
      </c>
      <c r="C111" s="2" t="s">
        <v>353</v>
      </c>
      <c r="D111" s="2" t="s">
        <v>170</v>
      </c>
      <c r="E111" s="49">
        <v>0</v>
      </c>
      <c r="F111" s="49"/>
    </row>
    <row r="112" spans="1:6" s="42" customFormat="1" ht="12.75">
      <c r="A112" s="22" t="s">
        <v>53</v>
      </c>
      <c r="B112" s="9" t="s">
        <v>54</v>
      </c>
      <c r="C112" s="9" t="s">
        <v>38</v>
      </c>
      <c r="D112" s="9" t="s">
        <v>7</v>
      </c>
      <c r="E112" s="55">
        <f>E113+E120</f>
        <v>-14700</v>
      </c>
      <c r="F112" s="55">
        <f>F113+F120</f>
        <v>0</v>
      </c>
    </row>
    <row r="113" spans="1:6" s="42" customFormat="1" ht="12.75">
      <c r="A113" s="19" t="s">
        <v>123</v>
      </c>
      <c r="B113" s="5" t="s">
        <v>124</v>
      </c>
      <c r="C113" s="5" t="s">
        <v>38</v>
      </c>
      <c r="D113" s="5" t="s">
        <v>7</v>
      </c>
      <c r="E113" s="56">
        <f>E114</f>
        <v>-11200</v>
      </c>
      <c r="F113" s="56"/>
    </row>
    <row r="114" spans="1:6" s="42" customFormat="1" ht="12.75">
      <c r="A114" s="19" t="s">
        <v>355</v>
      </c>
      <c r="B114" s="5" t="s">
        <v>124</v>
      </c>
      <c r="C114" s="5" t="s">
        <v>356</v>
      </c>
      <c r="D114" s="5" t="s">
        <v>7</v>
      </c>
      <c r="E114" s="56">
        <f>E115+E117</f>
        <v>-11200</v>
      </c>
      <c r="F114" s="56"/>
    </row>
    <row r="115" spans="1:6" s="42" customFormat="1" ht="25.5">
      <c r="A115" s="19" t="s">
        <v>175</v>
      </c>
      <c r="B115" s="5" t="s">
        <v>124</v>
      </c>
      <c r="C115" s="5" t="s">
        <v>357</v>
      </c>
      <c r="D115" s="5" t="s">
        <v>7</v>
      </c>
      <c r="E115" s="56">
        <f>E116</f>
        <v>-11200</v>
      </c>
      <c r="F115" s="56"/>
    </row>
    <row r="116" spans="1:6" s="42" customFormat="1" ht="12.75">
      <c r="A116" s="19" t="s">
        <v>172</v>
      </c>
      <c r="B116" s="5" t="s">
        <v>124</v>
      </c>
      <c r="C116" s="5" t="s">
        <v>357</v>
      </c>
      <c r="D116" s="5" t="s">
        <v>173</v>
      </c>
      <c r="E116" s="56">
        <f>-10500-700</f>
        <v>-11200</v>
      </c>
      <c r="F116" s="56"/>
    </row>
    <row r="117" spans="1:6" s="42" customFormat="1" ht="89.25">
      <c r="A117" s="19" t="s">
        <v>329</v>
      </c>
      <c r="B117" s="5" t="s">
        <v>124</v>
      </c>
      <c r="C117" s="5" t="s">
        <v>358</v>
      </c>
      <c r="D117" s="5" t="s">
        <v>7</v>
      </c>
      <c r="E117" s="56">
        <f>E118</f>
        <v>0</v>
      </c>
      <c r="F117" s="56"/>
    </row>
    <row r="118" spans="1:6" s="42" customFormat="1" ht="25.5">
      <c r="A118" s="19" t="s">
        <v>175</v>
      </c>
      <c r="B118" s="5" t="s">
        <v>124</v>
      </c>
      <c r="C118" s="5" t="s">
        <v>358</v>
      </c>
      <c r="D118" s="5" t="s">
        <v>7</v>
      </c>
      <c r="E118" s="56">
        <f>E119</f>
        <v>0</v>
      </c>
      <c r="F118" s="56"/>
    </row>
    <row r="119" spans="1:6" s="42" customFormat="1" ht="12.75">
      <c r="A119" s="19" t="s">
        <v>172</v>
      </c>
      <c r="B119" s="5" t="s">
        <v>124</v>
      </c>
      <c r="C119" s="5" t="s">
        <v>358</v>
      </c>
      <c r="D119" s="5" t="s">
        <v>173</v>
      </c>
      <c r="E119" s="56">
        <v>0</v>
      </c>
      <c r="F119" s="56"/>
    </row>
    <row r="120" spans="1:6" s="42" customFormat="1" ht="25.5">
      <c r="A120" s="21" t="s">
        <v>107</v>
      </c>
      <c r="B120" s="5" t="s">
        <v>174</v>
      </c>
      <c r="C120" s="5" t="s">
        <v>38</v>
      </c>
      <c r="D120" s="5" t="s">
        <v>7</v>
      </c>
      <c r="E120" s="56">
        <f>E121+E123</f>
        <v>-3500</v>
      </c>
      <c r="F120" s="56"/>
    </row>
    <row r="121" spans="1:6" s="42" customFormat="1" ht="25.5">
      <c r="A121" s="18" t="s">
        <v>108</v>
      </c>
      <c r="B121" s="5" t="s">
        <v>174</v>
      </c>
      <c r="C121" s="5" t="s">
        <v>109</v>
      </c>
      <c r="D121" s="5" t="s">
        <v>7</v>
      </c>
      <c r="E121" s="51">
        <f>E122</f>
        <v>-3500</v>
      </c>
      <c r="F121" s="51"/>
    </row>
    <row r="122" spans="1:6" s="42" customFormat="1" ht="25.5">
      <c r="A122" s="25" t="s">
        <v>143</v>
      </c>
      <c r="B122" s="5" t="s">
        <v>174</v>
      </c>
      <c r="C122" s="5" t="s">
        <v>109</v>
      </c>
      <c r="D122" s="5" t="s">
        <v>144</v>
      </c>
      <c r="E122" s="51">
        <v>-3500</v>
      </c>
      <c r="F122" s="51"/>
    </row>
    <row r="123" spans="1:6" s="42" customFormat="1" ht="25.5">
      <c r="A123" s="25" t="s">
        <v>289</v>
      </c>
      <c r="B123" s="5" t="s">
        <v>174</v>
      </c>
      <c r="C123" s="5" t="s">
        <v>290</v>
      </c>
      <c r="D123" s="5" t="s">
        <v>7</v>
      </c>
      <c r="E123" s="51">
        <f>E124</f>
        <v>0</v>
      </c>
      <c r="F123" s="51"/>
    </row>
    <row r="124" spans="1:6" s="42" customFormat="1" ht="25.5">
      <c r="A124" s="25" t="s">
        <v>143</v>
      </c>
      <c r="B124" s="5" t="s">
        <v>174</v>
      </c>
      <c r="C124" s="5" t="s">
        <v>290</v>
      </c>
      <c r="D124" s="5" t="s">
        <v>144</v>
      </c>
      <c r="E124" s="51">
        <v>0</v>
      </c>
      <c r="F124" s="51"/>
    </row>
    <row r="125" spans="1:6" s="42" customFormat="1" ht="12.75">
      <c r="A125" s="20" t="s">
        <v>17</v>
      </c>
      <c r="B125" s="8" t="s">
        <v>9</v>
      </c>
      <c r="C125" s="8" t="s">
        <v>38</v>
      </c>
      <c r="D125" s="8" t="s">
        <v>7</v>
      </c>
      <c r="E125" s="57">
        <f>E126+E134</f>
        <v>0</v>
      </c>
      <c r="F125" s="57">
        <f>F126+F134</f>
        <v>0</v>
      </c>
    </row>
    <row r="126" spans="1:6" s="42" customFormat="1" ht="12.75">
      <c r="A126" s="16" t="s">
        <v>18</v>
      </c>
      <c r="B126" s="5" t="s">
        <v>11</v>
      </c>
      <c r="C126" s="5" t="s">
        <v>38</v>
      </c>
      <c r="D126" s="5" t="s">
        <v>7</v>
      </c>
      <c r="E126" s="51">
        <f>E127+E130</f>
        <v>0</v>
      </c>
      <c r="F126" s="51">
        <f>-10916+10916</f>
        <v>0</v>
      </c>
    </row>
    <row r="127" spans="1:6" s="42" customFormat="1" ht="12.75">
      <c r="A127" s="18" t="s">
        <v>136</v>
      </c>
      <c r="B127" s="5" t="s">
        <v>11</v>
      </c>
      <c r="C127" s="5" t="s">
        <v>137</v>
      </c>
      <c r="D127" s="5" t="s">
        <v>7</v>
      </c>
      <c r="E127" s="51">
        <f>E128</f>
        <v>0</v>
      </c>
      <c r="F127" s="51"/>
    </row>
    <row r="128" spans="1:6" s="42" customFormat="1" ht="25.5">
      <c r="A128" s="18" t="s">
        <v>374</v>
      </c>
      <c r="B128" s="5" t="s">
        <v>11</v>
      </c>
      <c r="C128" s="5" t="s">
        <v>138</v>
      </c>
      <c r="D128" s="5" t="s">
        <v>7</v>
      </c>
      <c r="E128" s="51">
        <f>E129</f>
        <v>0</v>
      </c>
      <c r="F128" s="51"/>
    </row>
    <row r="129" spans="1:6" s="42" customFormat="1" ht="51">
      <c r="A129" s="18" t="s">
        <v>176</v>
      </c>
      <c r="B129" s="5" t="s">
        <v>11</v>
      </c>
      <c r="C129" s="5" t="s">
        <v>138</v>
      </c>
      <c r="D129" s="5" t="s">
        <v>177</v>
      </c>
      <c r="E129" s="51">
        <v>0</v>
      </c>
      <c r="F129" s="51"/>
    </row>
    <row r="130" spans="1:6" s="42" customFormat="1" ht="12.75">
      <c r="A130" s="18" t="s">
        <v>332</v>
      </c>
      <c r="B130" s="5" t="s">
        <v>11</v>
      </c>
      <c r="C130" s="5" t="s">
        <v>333</v>
      </c>
      <c r="D130" s="5" t="s">
        <v>7</v>
      </c>
      <c r="E130" s="51">
        <f>E131</f>
        <v>0</v>
      </c>
      <c r="F130" s="51"/>
    </row>
    <row r="131" spans="1:6" s="42" customFormat="1" ht="89.25">
      <c r="A131" s="62" t="s">
        <v>336</v>
      </c>
      <c r="B131" s="5" t="s">
        <v>11</v>
      </c>
      <c r="C131" s="5" t="s">
        <v>333</v>
      </c>
      <c r="D131" s="5" t="s">
        <v>7</v>
      </c>
      <c r="E131" s="51">
        <f>E132</f>
        <v>0</v>
      </c>
      <c r="F131" s="51"/>
    </row>
    <row r="132" spans="1:6" s="42" customFormat="1" ht="25.5">
      <c r="A132" s="18" t="s">
        <v>334</v>
      </c>
      <c r="B132" s="5" t="s">
        <v>11</v>
      </c>
      <c r="C132" s="5" t="s">
        <v>335</v>
      </c>
      <c r="D132" s="5" t="s">
        <v>7</v>
      </c>
      <c r="E132" s="51">
        <f>E133</f>
        <v>0</v>
      </c>
      <c r="F132" s="51"/>
    </row>
    <row r="133" spans="1:6" s="42" customFormat="1" ht="12.75">
      <c r="A133" s="19" t="s">
        <v>172</v>
      </c>
      <c r="B133" s="5" t="s">
        <v>11</v>
      </c>
      <c r="C133" s="5" t="s">
        <v>335</v>
      </c>
      <c r="D133" s="5" t="s">
        <v>173</v>
      </c>
      <c r="E133" s="51">
        <f>-5000+5000</f>
        <v>0</v>
      </c>
      <c r="F133" s="51"/>
    </row>
    <row r="134" spans="1:6" s="42" customFormat="1" ht="25.5">
      <c r="A134" s="16" t="s">
        <v>60</v>
      </c>
      <c r="B134" s="5" t="s">
        <v>180</v>
      </c>
      <c r="C134" s="5" t="s">
        <v>38</v>
      </c>
      <c r="D134" s="5" t="s">
        <v>7</v>
      </c>
      <c r="E134" s="51">
        <f>E135</f>
        <v>0</v>
      </c>
      <c r="F134" s="51">
        <f>F135</f>
        <v>0</v>
      </c>
    </row>
    <row r="135" spans="1:6" s="42" customFormat="1" ht="63.75">
      <c r="A135" s="16" t="s">
        <v>141</v>
      </c>
      <c r="B135" s="5" t="s">
        <v>180</v>
      </c>
      <c r="C135" s="5" t="s">
        <v>142</v>
      </c>
      <c r="D135" s="5" t="s">
        <v>7</v>
      </c>
      <c r="E135" s="51">
        <f>E136</f>
        <v>0</v>
      </c>
      <c r="F135" s="51">
        <f>F136</f>
        <v>0</v>
      </c>
    </row>
    <row r="136" spans="1:6" s="42" customFormat="1" ht="12.75">
      <c r="A136" s="19" t="s">
        <v>56</v>
      </c>
      <c r="B136" s="5" t="s">
        <v>180</v>
      </c>
      <c r="C136" s="5" t="s">
        <v>145</v>
      </c>
      <c r="D136" s="5" t="s">
        <v>7</v>
      </c>
      <c r="E136" s="51">
        <f>E137+E139+E141+E143+E145</f>
        <v>0</v>
      </c>
      <c r="F136" s="51">
        <f>F137+F139+F141+F143+F145</f>
        <v>0</v>
      </c>
    </row>
    <row r="137" spans="1:6" s="42" customFormat="1" ht="25.5">
      <c r="A137" s="19" t="s">
        <v>529</v>
      </c>
      <c r="B137" s="5" t="s">
        <v>180</v>
      </c>
      <c r="C137" s="5" t="s">
        <v>393</v>
      </c>
      <c r="D137" s="5" t="s">
        <v>7</v>
      </c>
      <c r="E137" s="51">
        <f>E138</f>
        <v>0</v>
      </c>
      <c r="F137" s="51">
        <f>F138</f>
        <v>0</v>
      </c>
    </row>
    <row r="138" spans="1:6" s="42" customFormat="1" ht="25.5">
      <c r="A138" s="18" t="s">
        <v>143</v>
      </c>
      <c r="B138" s="5" t="s">
        <v>180</v>
      </c>
      <c r="C138" s="5" t="s">
        <v>393</v>
      </c>
      <c r="D138" s="5" t="s">
        <v>144</v>
      </c>
      <c r="E138" s="51">
        <v>0</v>
      </c>
      <c r="F138" s="51">
        <v>0</v>
      </c>
    </row>
    <row r="139" spans="1:6" s="42" customFormat="1" ht="25.5">
      <c r="A139" s="18" t="s">
        <v>528</v>
      </c>
      <c r="B139" s="5" t="s">
        <v>180</v>
      </c>
      <c r="C139" s="5" t="s">
        <v>394</v>
      </c>
      <c r="D139" s="5" t="s">
        <v>7</v>
      </c>
      <c r="E139" s="51">
        <f>E140</f>
        <v>0</v>
      </c>
      <c r="F139" s="51">
        <f>F140</f>
        <v>0</v>
      </c>
    </row>
    <row r="140" spans="1:6" s="42" customFormat="1" ht="25.5">
      <c r="A140" s="18" t="s">
        <v>143</v>
      </c>
      <c r="B140" s="5" t="s">
        <v>180</v>
      </c>
      <c r="C140" s="5" t="s">
        <v>394</v>
      </c>
      <c r="D140" s="5" t="s">
        <v>144</v>
      </c>
      <c r="E140" s="51">
        <v>0</v>
      </c>
      <c r="F140" s="51">
        <v>0</v>
      </c>
    </row>
    <row r="141" spans="1:6" s="42" customFormat="1" ht="38.25">
      <c r="A141" s="18" t="s">
        <v>527</v>
      </c>
      <c r="B141" s="5" t="s">
        <v>180</v>
      </c>
      <c r="C141" s="5" t="s">
        <v>395</v>
      </c>
      <c r="D141" s="5" t="s">
        <v>7</v>
      </c>
      <c r="E141" s="51">
        <f>E142</f>
        <v>0</v>
      </c>
      <c r="F141" s="51">
        <f>F142</f>
        <v>0</v>
      </c>
    </row>
    <row r="142" spans="1:6" s="42" customFormat="1" ht="25.5">
      <c r="A142" s="18" t="s">
        <v>143</v>
      </c>
      <c r="B142" s="5" t="s">
        <v>180</v>
      </c>
      <c r="C142" s="5" t="s">
        <v>395</v>
      </c>
      <c r="D142" s="5" t="s">
        <v>144</v>
      </c>
      <c r="E142" s="51">
        <v>0</v>
      </c>
      <c r="F142" s="51">
        <v>0</v>
      </c>
    </row>
    <row r="143" spans="1:6" s="42" customFormat="1" ht="25.5">
      <c r="A143" s="18" t="s">
        <v>525</v>
      </c>
      <c r="B143" s="5" t="s">
        <v>180</v>
      </c>
      <c r="C143" s="5" t="s">
        <v>391</v>
      </c>
      <c r="D143" s="5" t="s">
        <v>7</v>
      </c>
      <c r="E143" s="51">
        <f>E144</f>
        <v>0</v>
      </c>
      <c r="F143" s="51">
        <f>F144</f>
        <v>0</v>
      </c>
    </row>
    <row r="144" spans="1:6" s="42" customFormat="1" ht="25.5">
      <c r="A144" s="18" t="s">
        <v>143</v>
      </c>
      <c r="B144" s="5" t="s">
        <v>180</v>
      </c>
      <c r="C144" s="5" t="s">
        <v>391</v>
      </c>
      <c r="D144" s="5" t="s">
        <v>144</v>
      </c>
      <c r="E144" s="51">
        <v>0</v>
      </c>
      <c r="F144" s="51">
        <v>0</v>
      </c>
    </row>
    <row r="145" spans="1:6" s="42" customFormat="1" ht="25.5">
      <c r="A145" s="18" t="s">
        <v>524</v>
      </c>
      <c r="B145" s="5" t="s">
        <v>180</v>
      </c>
      <c r="C145" s="5" t="s">
        <v>396</v>
      </c>
      <c r="D145" s="5" t="s">
        <v>7</v>
      </c>
      <c r="E145" s="51">
        <f>E146</f>
        <v>0</v>
      </c>
      <c r="F145" s="51">
        <f>F146</f>
        <v>0</v>
      </c>
    </row>
    <row r="146" spans="1:6" s="42" customFormat="1" ht="25.5">
      <c r="A146" s="18" t="s">
        <v>143</v>
      </c>
      <c r="B146" s="5" t="s">
        <v>180</v>
      </c>
      <c r="C146" s="5" t="s">
        <v>396</v>
      </c>
      <c r="D146" s="5" t="s">
        <v>144</v>
      </c>
      <c r="E146" s="51">
        <v>0</v>
      </c>
      <c r="F146" s="51">
        <v>0</v>
      </c>
    </row>
    <row r="147" spans="1:6" s="42" customFormat="1" ht="12.75">
      <c r="A147" s="17" t="s">
        <v>61</v>
      </c>
      <c r="B147" s="8" t="s">
        <v>12</v>
      </c>
      <c r="C147" s="8" t="s">
        <v>38</v>
      </c>
      <c r="D147" s="8" t="s">
        <v>7</v>
      </c>
      <c r="E147" s="58">
        <f>E152+E148</f>
        <v>-5005.3</v>
      </c>
      <c r="F147" s="58">
        <f>F152</f>
        <v>0</v>
      </c>
    </row>
    <row r="148" spans="1:6" s="42" customFormat="1" ht="25.5">
      <c r="A148" s="21" t="s">
        <v>375</v>
      </c>
      <c r="B148" s="63" t="s">
        <v>378</v>
      </c>
      <c r="C148" s="63" t="s">
        <v>38</v>
      </c>
      <c r="D148" s="63" t="s">
        <v>7</v>
      </c>
      <c r="E148" s="56">
        <f>E149</f>
        <v>0</v>
      </c>
      <c r="F148" s="58"/>
    </row>
    <row r="149" spans="1:6" s="42" customFormat="1" ht="25.5">
      <c r="A149" s="19" t="s">
        <v>376</v>
      </c>
      <c r="B149" s="63" t="s">
        <v>378</v>
      </c>
      <c r="C149" s="63" t="s">
        <v>379</v>
      </c>
      <c r="D149" s="63" t="s">
        <v>7</v>
      </c>
      <c r="E149" s="56">
        <f>E150</f>
        <v>0</v>
      </c>
      <c r="F149" s="58"/>
    </row>
    <row r="150" spans="1:6" s="42" customFormat="1" ht="12.75">
      <c r="A150" s="19" t="s">
        <v>377</v>
      </c>
      <c r="B150" s="63" t="s">
        <v>378</v>
      </c>
      <c r="C150" s="63" t="s">
        <v>380</v>
      </c>
      <c r="D150" s="63" t="s">
        <v>7</v>
      </c>
      <c r="E150" s="56">
        <f>E151</f>
        <v>0</v>
      </c>
      <c r="F150" s="58"/>
    </row>
    <row r="151" spans="1:6" s="42" customFormat="1" ht="12.75">
      <c r="A151" s="19" t="s">
        <v>172</v>
      </c>
      <c r="B151" s="63" t="s">
        <v>378</v>
      </c>
      <c r="C151" s="63" t="s">
        <v>380</v>
      </c>
      <c r="D151" s="63" t="s">
        <v>173</v>
      </c>
      <c r="E151" s="56">
        <v>0</v>
      </c>
      <c r="F151" s="58"/>
    </row>
    <row r="152" spans="1:6" s="42" customFormat="1" ht="25.5">
      <c r="A152" s="38" t="s">
        <v>117</v>
      </c>
      <c r="B152" s="2" t="s">
        <v>185</v>
      </c>
      <c r="C152" s="2" t="s">
        <v>38</v>
      </c>
      <c r="D152" s="2" t="s">
        <v>7</v>
      </c>
      <c r="E152" s="49">
        <f>E156+E153</f>
        <v>-5005.3</v>
      </c>
      <c r="F152" s="49"/>
    </row>
    <row r="153" spans="1:6" s="42" customFormat="1" ht="38.25">
      <c r="A153" s="45" t="s">
        <v>302</v>
      </c>
      <c r="B153" s="2" t="s">
        <v>185</v>
      </c>
      <c r="C153" s="2" t="s">
        <v>55</v>
      </c>
      <c r="D153" s="2" t="s">
        <v>7</v>
      </c>
      <c r="E153" s="49">
        <f>E154</f>
        <v>-5605.3</v>
      </c>
      <c r="F153" s="49"/>
    </row>
    <row r="154" spans="1:6" s="42" customFormat="1" ht="25.5">
      <c r="A154" s="45" t="s">
        <v>304</v>
      </c>
      <c r="B154" s="2" t="s">
        <v>185</v>
      </c>
      <c r="C154" s="2" t="s">
        <v>305</v>
      </c>
      <c r="D154" s="2" t="s">
        <v>7</v>
      </c>
      <c r="E154" s="49">
        <f>E155</f>
        <v>-5605.3</v>
      </c>
      <c r="F154" s="49"/>
    </row>
    <row r="155" spans="1:6" s="42" customFormat="1" ht="12.75">
      <c r="A155" s="45" t="s">
        <v>178</v>
      </c>
      <c r="B155" s="2" t="s">
        <v>185</v>
      </c>
      <c r="C155" s="2" t="s">
        <v>305</v>
      </c>
      <c r="D155" s="2" t="s">
        <v>179</v>
      </c>
      <c r="E155" s="49">
        <f>-4200-1505.3+700-600</f>
        <v>-5605.3</v>
      </c>
      <c r="F155" s="49"/>
    </row>
    <row r="156" spans="1:6" s="42" customFormat="1" ht="25.5">
      <c r="A156" s="23" t="s">
        <v>289</v>
      </c>
      <c r="B156" s="2" t="s">
        <v>185</v>
      </c>
      <c r="C156" s="2" t="s">
        <v>290</v>
      </c>
      <c r="D156" s="2" t="s">
        <v>7</v>
      </c>
      <c r="E156" s="49">
        <f>E157</f>
        <v>600</v>
      </c>
      <c r="F156" s="49"/>
    </row>
    <row r="157" spans="1:6" s="42" customFormat="1" ht="12.75">
      <c r="A157" s="23"/>
      <c r="B157" s="2" t="s">
        <v>185</v>
      </c>
      <c r="C157" s="2" t="s">
        <v>545</v>
      </c>
      <c r="D157" s="2" t="s">
        <v>7</v>
      </c>
      <c r="E157" s="49">
        <f>E158</f>
        <v>600</v>
      </c>
      <c r="F157" s="49"/>
    </row>
    <row r="158" spans="1:6" s="42" customFormat="1" ht="12.75">
      <c r="A158" s="23" t="s">
        <v>62</v>
      </c>
      <c r="B158" s="2" t="s">
        <v>185</v>
      </c>
      <c r="C158" s="2" t="s">
        <v>545</v>
      </c>
      <c r="D158" s="2" t="s">
        <v>19</v>
      </c>
      <c r="E158" s="49">
        <v>600</v>
      </c>
      <c r="F158" s="49"/>
    </row>
    <row r="159" spans="1:6" s="42" customFormat="1" ht="12.75">
      <c r="A159" s="20" t="s">
        <v>20</v>
      </c>
      <c r="B159" s="9" t="s">
        <v>13</v>
      </c>
      <c r="C159" s="9" t="s">
        <v>38</v>
      </c>
      <c r="D159" s="9" t="s">
        <v>7</v>
      </c>
      <c r="E159" s="55">
        <f>E160+E177+E253+E270+E249</f>
        <v>0</v>
      </c>
      <c r="F159" s="55">
        <f>F160+F177+F253+F270+F249</f>
        <v>0</v>
      </c>
    </row>
    <row r="160" spans="1:6" s="42" customFormat="1" ht="12.75">
      <c r="A160" s="16" t="s">
        <v>21</v>
      </c>
      <c r="B160" s="1" t="s">
        <v>14</v>
      </c>
      <c r="C160" s="1" t="s">
        <v>38</v>
      </c>
      <c r="D160" s="1" t="s">
        <v>7</v>
      </c>
      <c r="E160" s="47">
        <f>E161</f>
        <v>0</v>
      </c>
      <c r="F160" s="47"/>
    </row>
    <row r="161" spans="1:6" s="42" customFormat="1" ht="12.75">
      <c r="A161" s="18" t="s">
        <v>63</v>
      </c>
      <c r="B161" s="1" t="s">
        <v>14</v>
      </c>
      <c r="C161" s="3">
        <v>4200000</v>
      </c>
      <c r="D161" s="1" t="s">
        <v>7</v>
      </c>
      <c r="E161" s="47">
        <f>E162</f>
        <v>0</v>
      </c>
      <c r="F161" s="47"/>
    </row>
    <row r="162" spans="1:6" s="42" customFormat="1" ht="25.5">
      <c r="A162" s="18" t="s">
        <v>58</v>
      </c>
      <c r="B162" s="1" t="s">
        <v>14</v>
      </c>
      <c r="C162" s="3">
        <v>4209900</v>
      </c>
      <c r="D162" s="1" t="s">
        <v>7</v>
      </c>
      <c r="E162" s="47">
        <f>E163+E175+E165+E167+E169+E171+E173</f>
        <v>0</v>
      </c>
      <c r="F162" s="47"/>
    </row>
    <row r="163" spans="1:6" s="42" customFormat="1" ht="25.5">
      <c r="A163" s="18" t="s">
        <v>186</v>
      </c>
      <c r="B163" s="1" t="s">
        <v>14</v>
      </c>
      <c r="C163" s="3">
        <v>4209902</v>
      </c>
      <c r="D163" s="1" t="s">
        <v>7</v>
      </c>
      <c r="E163" s="47">
        <f>E164</f>
        <v>0</v>
      </c>
      <c r="F163" s="47"/>
    </row>
    <row r="164" spans="1:6" s="42" customFormat="1" ht="25.5">
      <c r="A164" s="18" t="s">
        <v>171</v>
      </c>
      <c r="B164" s="1" t="s">
        <v>14</v>
      </c>
      <c r="C164" s="3">
        <v>4209902</v>
      </c>
      <c r="D164" s="1" t="s">
        <v>170</v>
      </c>
      <c r="E164" s="47">
        <v>0</v>
      </c>
      <c r="F164" s="47"/>
    </row>
    <row r="165" spans="1:6" s="42" customFormat="1" ht="25.5">
      <c r="A165" s="18" t="s">
        <v>401</v>
      </c>
      <c r="B165" s="1" t="s">
        <v>14</v>
      </c>
      <c r="C165" s="3">
        <v>4209991</v>
      </c>
      <c r="D165" s="1" t="s">
        <v>7</v>
      </c>
      <c r="E165" s="47">
        <f>E166</f>
        <v>0</v>
      </c>
      <c r="F165" s="47"/>
    </row>
    <row r="166" spans="1:6" s="42" customFormat="1" ht="25.5">
      <c r="A166" s="18" t="s">
        <v>171</v>
      </c>
      <c r="B166" s="1" t="s">
        <v>14</v>
      </c>
      <c r="C166" s="3">
        <v>4209991</v>
      </c>
      <c r="D166" s="1" t="s">
        <v>170</v>
      </c>
      <c r="E166" s="47">
        <v>0</v>
      </c>
      <c r="F166" s="47"/>
    </row>
    <row r="167" spans="1:6" s="42" customFormat="1" ht="25.5">
      <c r="A167" s="18" t="s">
        <v>402</v>
      </c>
      <c r="B167" s="1" t="s">
        <v>14</v>
      </c>
      <c r="C167" s="3">
        <v>4209992</v>
      </c>
      <c r="D167" s="1" t="s">
        <v>7</v>
      </c>
      <c r="E167" s="47">
        <f>E168</f>
        <v>0</v>
      </c>
      <c r="F167" s="47"/>
    </row>
    <row r="168" spans="1:6" s="42" customFormat="1" ht="25.5">
      <c r="A168" s="18" t="s">
        <v>171</v>
      </c>
      <c r="B168" s="1" t="s">
        <v>14</v>
      </c>
      <c r="C168" s="3">
        <v>4209992</v>
      </c>
      <c r="D168" s="1" t="s">
        <v>7</v>
      </c>
      <c r="E168" s="47">
        <v>0</v>
      </c>
      <c r="F168" s="47"/>
    </row>
    <row r="169" spans="1:6" s="42" customFormat="1" ht="25.5">
      <c r="A169" s="18" t="s">
        <v>403</v>
      </c>
      <c r="B169" s="1" t="s">
        <v>14</v>
      </c>
      <c r="C169" s="3">
        <v>4209993</v>
      </c>
      <c r="D169" s="1" t="s">
        <v>7</v>
      </c>
      <c r="E169" s="47">
        <f>E170</f>
        <v>0</v>
      </c>
      <c r="F169" s="47"/>
    </row>
    <row r="170" spans="1:6" s="42" customFormat="1" ht="25.5">
      <c r="A170" s="18" t="s">
        <v>171</v>
      </c>
      <c r="B170" s="1" t="s">
        <v>14</v>
      </c>
      <c r="C170" s="3">
        <v>4209993</v>
      </c>
      <c r="D170" s="1" t="s">
        <v>170</v>
      </c>
      <c r="E170" s="47">
        <v>0</v>
      </c>
      <c r="F170" s="47"/>
    </row>
    <row r="171" spans="1:6" s="42" customFormat="1" ht="25.5">
      <c r="A171" s="18" t="s">
        <v>404</v>
      </c>
      <c r="B171" s="1" t="s">
        <v>14</v>
      </c>
      <c r="C171" s="3">
        <v>4209994</v>
      </c>
      <c r="D171" s="1" t="s">
        <v>7</v>
      </c>
      <c r="E171" s="47">
        <f>E172</f>
        <v>0</v>
      </c>
      <c r="F171" s="47"/>
    </row>
    <row r="172" spans="1:6" s="42" customFormat="1" ht="25.5">
      <c r="A172" s="18" t="s">
        <v>171</v>
      </c>
      <c r="B172" s="1" t="s">
        <v>14</v>
      </c>
      <c r="C172" s="3">
        <v>4209994</v>
      </c>
      <c r="D172" s="1" t="s">
        <v>170</v>
      </c>
      <c r="E172" s="47">
        <v>0</v>
      </c>
      <c r="F172" s="47"/>
    </row>
    <row r="173" spans="1:6" s="42" customFormat="1" ht="25.5">
      <c r="A173" s="18" t="s">
        <v>405</v>
      </c>
      <c r="B173" s="1" t="s">
        <v>14</v>
      </c>
      <c r="C173" s="3">
        <v>4209995</v>
      </c>
      <c r="D173" s="1" t="s">
        <v>7</v>
      </c>
      <c r="E173" s="47">
        <f>E174</f>
        <v>0</v>
      </c>
      <c r="F173" s="47"/>
    </row>
    <row r="174" spans="1:6" s="42" customFormat="1" ht="25.5">
      <c r="A174" s="18" t="s">
        <v>171</v>
      </c>
      <c r="B174" s="1" t="s">
        <v>14</v>
      </c>
      <c r="C174" s="3">
        <v>4209995</v>
      </c>
      <c r="D174" s="1" t="s">
        <v>170</v>
      </c>
      <c r="E174" s="47">
        <v>0</v>
      </c>
      <c r="F174" s="47"/>
    </row>
    <row r="175" spans="1:6" s="42" customFormat="1" ht="25.5">
      <c r="A175" s="18" t="s">
        <v>187</v>
      </c>
      <c r="B175" s="1" t="s">
        <v>14</v>
      </c>
      <c r="C175" s="3">
        <v>4209999</v>
      </c>
      <c r="D175" s="1" t="s">
        <v>7</v>
      </c>
      <c r="E175" s="47">
        <f>E176</f>
        <v>0</v>
      </c>
      <c r="F175" s="47"/>
    </row>
    <row r="176" spans="1:6" s="42" customFormat="1" ht="25.5">
      <c r="A176" s="18" t="s">
        <v>171</v>
      </c>
      <c r="B176" s="1" t="s">
        <v>14</v>
      </c>
      <c r="C176" s="3">
        <v>4209999</v>
      </c>
      <c r="D176" s="1" t="s">
        <v>170</v>
      </c>
      <c r="E176" s="47">
        <v>0</v>
      </c>
      <c r="F176" s="47"/>
    </row>
    <row r="177" spans="1:6" s="42" customFormat="1" ht="12.75">
      <c r="A177" s="44" t="s">
        <v>22</v>
      </c>
      <c r="B177" s="2" t="s">
        <v>64</v>
      </c>
      <c r="C177" s="2" t="s">
        <v>38</v>
      </c>
      <c r="D177" s="2" t="s">
        <v>7</v>
      </c>
      <c r="E177" s="47">
        <f>E222+E178+E204+E244</f>
        <v>0</v>
      </c>
      <c r="F177" s="47">
        <f>F222+F178+F204+F244</f>
        <v>0</v>
      </c>
    </row>
    <row r="178" spans="1:6" s="42" customFormat="1" ht="25.5">
      <c r="A178" s="37" t="s">
        <v>23</v>
      </c>
      <c r="B178" s="2" t="s">
        <v>64</v>
      </c>
      <c r="C178" s="2" t="s">
        <v>65</v>
      </c>
      <c r="D178" s="2" t="s">
        <v>7</v>
      </c>
      <c r="E178" s="47">
        <f>E179</f>
        <v>0</v>
      </c>
      <c r="F178" s="47">
        <f>F179</f>
        <v>0</v>
      </c>
    </row>
    <row r="179" spans="1:6" s="42" customFormat="1" ht="25.5">
      <c r="A179" s="24" t="s">
        <v>58</v>
      </c>
      <c r="B179" s="1" t="s">
        <v>64</v>
      </c>
      <c r="C179" s="2" t="s">
        <v>188</v>
      </c>
      <c r="D179" s="2" t="s">
        <v>7</v>
      </c>
      <c r="E179" s="49">
        <f>E180+E182+E184+E200+E202+E186+E188+E190+E192+E194+E196+E198</f>
        <v>0</v>
      </c>
      <c r="F179" s="49">
        <f>F180+F182+F184+F200+F202+F186+F188+F190+F192+F194+F196+F198</f>
        <v>0</v>
      </c>
    </row>
    <row r="180" spans="1:6" s="42" customFormat="1" ht="76.5">
      <c r="A180" s="12" t="s">
        <v>189</v>
      </c>
      <c r="B180" s="6" t="s">
        <v>64</v>
      </c>
      <c r="C180" s="5" t="s">
        <v>359</v>
      </c>
      <c r="D180" s="5" t="s">
        <v>7</v>
      </c>
      <c r="E180" s="51">
        <f>E181</f>
        <v>0</v>
      </c>
      <c r="F180" s="51">
        <f>F181</f>
        <v>0</v>
      </c>
    </row>
    <row r="181" spans="1:6" s="42" customFormat="1" ht="25.5">
      <c r="A181" s="12" t="s">
        <v>171</v>
      </c>
      <c r="B181" s="6" t="s">
        <v>64</v>
      </c>
      <c r="C181" s="5" t="s">
        <v>359</v>
      </c>
      <c r="D181" s="5" t="s">
        <v>170</v>
      </c>
      <c r="E181" s="51">
        <v>0</v>
      </c>
      <c r="F181" s="51">
        <v>0</v>
      </c>
    </row>
    <row r="182" spans="1:6" s="42" customFormat="1" ht="38.25">
      <c r="A182" s="12" t="s">
        <v>190</v>
      </c>
      <c r="B182" s="6" t="s">
        <v>64</v>
      </c>
      <c r="C182" s="5" t="s">
        <v>191</v>
      </c>
      <c r="D182" s="5" t="s">
        <v>7</v>
      </c>
      <c r="E182" s="51">
        <f>E183</f>
        <v>0</v>
      </c>
      <c r="F182" s="51">
        <f>F183</f>
        <v>0</v>
      </c>
    </row>
    <row r="183" spans="1:6" s="42" customFormat="1" ht="25.5">
      <c r="A183" s="12" t="s">
        <v>171</v>
      </c>
      <c r="B183" s="6" t="s">
        <v>64</v>
      </c>
      <c r="C183" s="5" t="s">
        <v>191</v>
      </c>
      <c r="D183" s="5" t="s">
        <v>170</v>
      </c>
      <c r="E183" s="51">
        <v>0</v>
      </c>
      <c r="F183" s="51"/>
    </row>
    <row r="184" spans="1:6" s="42" customFormat="1" ht="51">
      <c r="A184" s="12" t="s">
        <v>212</v>
      </c>
      <c r="B184" s="6" t="s">
        <v>64</v>
      </c>
      <c r="C184" s="5" t="s">
        <v>360</v>
      </c>
      <c r="D184" s="5" t="s">
        <v>7</v>
      </c>
      <c r="E184" s="51">
        <f>E185</f>
        <v>0</v>
      </c>
      <c r="F184" s="51">
        <f>F185</f>
        <v>0</v>
      </c>
    </row>
    <row r="185" spans="1:6" s="42" customFormat="1" ht="25.5">
      <c r="A185" s="12" t="s">
        <v>171</v>
      </c>
      <c r="B185" s="6" t="s">
        <v>64</v>
      </c>
      <c r="C185" s="5" t="s">
        <v>360</v>
      </c>
      <c r="D185" s="5" t="s">
        <v>170</v>
      </c>
      <c r="E185" s="51">
        <v>0</v>
      </c>
      <c r="F185" s="51">
        <v>0</v>
      </c>
    </row>
    <row r="186" spans="1:6" s="42" customFormat="1" ht="12.75">
      <c r="A186" s="12" t="s">
        <v>406</v>
      </c>
      <c r="B186" s="6" t="s">
        <v>64</v>
      </c>
      <c r="C186" s="5" t="s">
        <v>407</v>
      </c>
      <c r="D186" s="5" t="s">
        <v>7</v>
      </c>
      <c r="E186" s="51">
        <f>E187</f>
        <v>0</v>
      </c>
      <c r="F186" s="51"/>
    </row>
    <row r="187" spans="1:6" s="42" customFormat="1" ht="25.5">
      <c r="A187" s="12" t="s">
        <v>171</v>
      </c>
      <c r="B187" s="6" t="s">
        <v>64</v>
      </c>
      <c r="C187" s="5" t="s">
        <v>407</v>
      </c>
      <c r="D187" s="5" t="s">
        <v>170</v>
      </c>
      <c r="E187" s="51">
        <v>0</v>
      </c>
      <c r="F187" s="51"/>
    </row>
    <row r="188" spans="1:6" s="42" customFormat="1" ht="12.75">
      <c r="A188" s="12" t="s">
        <v>408</v>
      </c>
      <c r="B188" s="6" t="s">
        <v>64</v>
      </c>
      <c r="C188" s="5" t="s">
        <v>409</v>
      </c>
      <c r="D188" s="5" t="s">
        <v>7</v>
      </c>
      <c r="E188" s="51">
        <f>E189</f>
        <v>0</v>
      </c>
      <c r="F188" s="51"/>
    </row>
    <row r="189" spans="1:6" s="42" customFormat="1" ht="25.5">
      <c r="A189" s="12" t="s">
        <v>171</v>
      </c>
      <c r="B189" s="6" t="s">
        <v>64</v>
      </c>
      <c r="C189" s="5" t="s">
        <v>409</v>
      </c>
      <c r="D189" s="5" t="s">
        <v>170</v>
      </c>
      <c r="E189" s="51">
        <v>0</v>
      </c>
      <c r="F189" s="51"/>
    </row>
    <row r="190" spans="1:6" s="42" customFormat="1" ht="12.75">
      <c r="A190" s="12" t="s">
        <v>410</v>
      </c>
      <c r="B190" s="6" t="s">
        <v>64</v>
      </c>
      <c r="C190" s="5" t="s">
        <v>411</v>
      </c>
      <c r="D190" s="5" t="s">
        <v>7</v>
      </c>
      <c r="E190" s="51">
        <f>E191</f>
        <v>0</v>
      </c>
      <c r="F190" s="51"/>
    </row>
    <row r="191" spans="1:6" s="42" customFormat="1" ht="25.5">
      <c r="A191" s="12" t="s">
        <v>171</v>
      </c>
      <c r="B191" s="6" t="s">
        <v>64</v>
      </c>
      <c r="C191" s="5" t="s">
        <v>411</v>
      </c>
      <c r="D191" s="5" t="s">
        <v>170</v>
      </c>
      <c r="E191" s="51">
        <v>0</v>
      </c>
      <c r="F191" s="51"/>
    </row>
    <row r="192" spans="1:6" s="42" customFormat="1" ht="12.75">
      <c r="A192" s="12" t="s">
        <v>413</v>
      </c>
      <c r="B192" s="6" t="s">
        <v>64</v>
      </c>
      <c r="C192" s="5" t="s">
        <v>415</v>
      </c>
      <c r="D192" s="5" t="s">
        <v>7</v>
      </c>
      <c r="E192" s="51">
        <f>E193</f>
        <v>0</v>
      </c>
      <c r="F192" s="51"/>
    </row>
    <row r="193" spans="1:6" s="42" customFormat="1" ht="25.5">
      <c r="A193" s="12" t="s">
        <v>171</v>
      </c>
      <c r="B193" s="6" t="s">
        <v>64</v>
      </c>
      <c r="C193" s="5" t="s">
        <v>415</v>
      </c>
      <c r="D193" s="5" t="s">
        <v>170</v>
      </c>
      <c r="E193" s="51">
        <v>0</v>
      </c>
      <c r="F193" s="51"/>
    </row>
    <row r="194" spans="1:6" s="42" customFormat="1" ht="25.5">
      <c r="A194" s="12" t="s">
        <v>412</v>
      </c>
      <c r="B194" s="6" t="s">
        <v>64</v>
      </c>
      <c r="C194" s="5" t="s">
        <v>416</v>
      </c>
      <c r="D194" s="5" t="s">
        <v>7</v>
      </c>
      <c r="E194" s="51">
        <f>E195</f>
        <v>0</v>
      </c>
      <c r="F194" s="51"/>
    </row>
    <row r="195" spans="1:6" s="42" customFormat="1" ht="25.5">
      <c r="A195" s="12" t="s">
        <v>171</v>
      </c>
      <c r="B195" s="6" t="s">
        <v>64</v>
      </c>
      <c r="C195" s="5" t="s">
        <v>416</v>
      </c>
      <c r="D195" s="5" t="s">
        <v>170</v>
      </c>
      <c r="E195" s="51">
        <v>0</v>
      </c>
      <c r="F195" s="51"/>
    </row>
    <row r="196" spans="1:6" s="42" customFormat="1" ht="12.75">
      <c r="A196" s="12" t="s">
        <v>414</v>
      </c>
      <c r="B196" s="6" t="s">
        <v>64</v>
      </c>
      <c r="C196" s="5" t="s">
        <v>417</v>
      </c>
      <c r="D196" s="5" t="s">
        <v>7</v>
      </c>
      <c r="E196" s="51">
        <f>E197</f>
        <v>0</v>
      </c>
      <c r="F196" s="51"/>
    </row>
    <row r="197" spans="1:6" s="42" customFormat="1" ht="25.5">
      <c r="A197" s="12" t="s">
        <v>171</v>
      </c>
      <c r="B197" s="6" t="s">
        <v>64</v>
      </c>
      <c r="C197" s="5" t="s">
        <v>417</v>
      </c>
      <c r="D197" s="5" t="s">
        <v>170</v>
      </c>
      <c r="E197" s="51">
        <v>0</v>
      </c>
      <c r="F197" s="51"/>
    </row>
    <row r="198" spans="1:6" s="42" customFormat="1" ht="51">
      <c r="A198" s="12" t="s">
        <v>533</v>
      </c>
      <c r="B198" s="6" t="s">
        <v>64</v>
      </c>
      <c r="C198" s="5" t="s">
        <v>418</v>
      </c>
      <c r="D198" s="5" t="s">
        <v>7</v>
      </c>
      <c r="E198" s="51">
        <f>E199</f>
        <v>0</v>
      </c>
      <c r="F198" s="51">
        <f>F199</f>
        <v>0</v>
      </c>
    </row>
    <row r="199" spans="1:6" s="42" customFormat="1" ht="25.5">
      <c r="A199" s="12" t="s">
        <v>171</v>
      </c>
      <c r="B199" s="6" t="s">
        <v>64</v>
      </c>
      <c r="C199" s="5" t="s">
        <v>418</v>
      </c>
      <c r="D199" s="5" t="s">
        <v>170</v>
      </c>
      <c r="E199" s="51">
        <v>0</v>
      </c>
      <c r="F199" s="51">
        <v>0</v>
      </c>
    </row>
    <row r="200" spans="1:6" s="42" customFormat="1" ht="51">
      <c r="A200" s="12" t="s">
        <v>262</v>
      </c>
      <c r="B200" s="6" t="s">
        <v>64</v>
      </c>
      <c r="C200" s="5" t="s">
        <v>265</v>
      </c>
      <c r="D200" s="5" t="s">
        <v>7</v>
      </c>
      <c r="E200" s="51">
        <f>E201</f>
        <v>0</v>
      </c>
      <c r="F200" s="51">
        <f>F201</f>
        <v>0</v>
      </c>
    </row>
    <row r="201" spans="1:6" s="42" customFormat="1" ht="25.5">
      <c r="A201" s="12" t="s">
        <v>171</v>
      </c>
      <c r="B201" s="6" t="s">
        <v>64</v>
      </c>
      <c r="C201" s="5" t="s">
        <v>265</v>
      </c>
      <c r="D201" s="5" t="s">
        <v>170</v>
      </c>
      <c r="E201" s="51">
        <v>0</v>
      </c>
      <c r="F201" s="51"/>
    </row>
    <row r="202" spans="1:6" s="42" customFormat="1" ht="63.75">
      <c r="A202" s="12" t="s">
        <v>331</v>
      </c>
      <c r="B202" s="6" t="s">
        <v>64</v>
      </c>
      <c r="C202" s="5" t="s">
        <v>361</v>
      </c>
      <c r="D202" s="5" t="s">
        <v>7</v>
      </c>
      <c r="E202" s="51">
        <f>E203</f>
        <v>0</v>
      </c>
      <c r="F202" s="51"/>
    </row>
    <row r="203" spans="1:6" s="42" customFormat="1" ht="25.5">
      <c r="A203" s="12" t="s">
        <v>171</v>
      </c>
      <c r="B203" s="6" t="s">
        <v>64</v>
      </c>
      <c r="C203" s="5" t="s">
        <v>361</v>
      </c>
      <c r="D203" s="5" t="s">
        <v>170</v>
      </c>
      <c r="E203" s="51">
        <v>0</v>
      </c>
      <c r="F203" s="51">
        <v>0</v>
      </c>
    </row>
    <row r="204" spans="1:6" s="42" customFormat="1" ht="25.5">
      <c r="A204" s="12" t="s">
        <v>24</v>
      </c>
      <c r="B204" s="1" t="s">
        <v>64</v>
      </c>
      <c r="C204" s="2" t="s">
        <v>66</v>
      </c>
      <c r="D204" s="2" t="s">
        <v>7</v>
      </c>
      <c r="E204" s="49">
        <f>E205</f>
        <v>0</v>
      </c>
      <c r="F204" s="49"/>
    </row>
    <row r="205" spans="1:6" s="42" customFormat="1" ht="25.5">
      <c r="A205" s="15" t="s">
        <v>58</v>
      </c>
      <c r="B205" s="4" t="s">
        <v>64</v>
      </c>
      <c r="C205" s="4" t="s">
        <v>213</v>
      </c>
      <c r="D205" s="4" t="s">
        <v>7</v>
      </c>
      <c r="E205" s="54">
        <f>E220+E218+E216+E214+E212+E210+E208+E206</f>
        <v>0</v>
      </c>
      <c r="F205" s="54"/>
    </row>
    <row r="206" spans="1:6" s="42" customFormat="1" ht="25.5">
      <c r="A206" s="15" t="s">
        <v>419</v>
      </c>
      <c r="B206" s="4" t="s">
        <v>64</v>
      </c>
      <c r="C206" s="4" t="s">
        <v>420</v>
      </c>
      <c r="D206" s="4" t="s">
        <v>7</v>
      </c>
      <c r="E206" s="54">
        <f>E207</f>
        <v>0</v>
      </c>
      <c r="F206" s="54"/>
    </row>
    <row r="207" spans="1:6" s="42" customFormat="1" ht="25.5">
      <c r="A207" s="15" t="s">
        <v>58</v>
      </c>
      <c r="B207" s="4" t="s">
        <v>64</v>
      </c>
      <c r="C207" s="4" t="s">
        <v>420</v>
      </c>
      <c r="D207" s="4" t="s">
        <v>170</v>
      </c>
      <c r="E207" s="54">
        <v>0</v>
      </c>
      <c r="F207" s="54"/>
    </row>
    <row r="208" spans="1:6" s="42" customFormat="1" ht="25.5">
      <c r="A208" s="15" t="s">
        <v>421</v>
      </c>
      <c r="B208" s="4" t="s">
        <v>64</v>
      </c>
      <c r="C208" s="4" t="s">
        <v>433</v>
      </c>
      <c r="D208" s="4" t="s">
        <v>7</v>
      </c>
      <c r="E208" s="54">
        <f>E209</f>
        <v>0</v>
      </c>
      <c r="F208" s="54"/>
    </row>
    <row r="209" spans="1:6" s="42" customFormat="1" ht="25.5">
      <c r="A209" s="15" t="s">
        <v>58</v>
      </c>
      <c r="B209" s="4" t="s">
        <v>64</v>
      </c>
      <c r="C209" s="4" t="s">
        <v>433</v>
      </c>
      <c r="D209" s="4" t="s">
        <v>170</v>
      </c>
      <c r="E209" s="54">
        <v>0</v>
      </c>
      <c r="F209" s="54"/>
    </row>
    <row r="210" spans="1:6" s="42" customFormat="1" ht="25.5">
      <c r="A210" s="15" t="s">
        <v>422</v>
      </c>
      <c r="B210" s="4" t="s">
        <v>64</v>
      </c>
      <c r="C210" s="4" t="s">
        <v>432</v>
      </c>
      <c r="D210" s="4" t="s">
        <v>7</v>
      </c>
      <c r="E210" s="54">
        <f>E211</f>
        <v>0</v>
      </c>
      <c r="F210" s="54"/>
    </row>
    <row r="211" spans="1:6" s="42" customFormat="1" ht="25.5">
      <c r="A211" s="15" t="s">
        <v>58</v>
      </c>
      <c r="B211" s="4" t="s">
        <v>64</v>
      </c>
      <c r="C211" s="4" t="s">
        <v>432</v>
      </c>
      <c r="D211" s="4" t="s">
        <v>170</v>
      </c>
      <c r="E211" s="54">
        <v>0</v>
      </c>
      <c r="F211" s="54"/>
    </row>
    <row r="212" spans="1:6" s="42" customFormat="1" ht="38.25">
      <c r="A212" s="15" t="s">
        <v>423</v>
      </c>
      <c r="B212" s="4" t="s">
        <v>64</v>
      </c>
      <c r="C212" s="4" t="s">
        <v>431</v>
      </c>
      <c r="D212" s="4" t="s">
        <v>7</v>
      </c>
      <c r="E212" s="54">
        <f>E213</f>
        <v>0</v>
      </c>
      <c r="F212" s="54"/>
    </row>
    <row r="213" spans="1:6" s="42" customFormat="1" ht="25.5">
      <c r="A213" s="15" t="s">
        <v>58</v>
      </c>
      <c r="B213" s="4" t="s">
        <v>64</v>
      </c>
      <c r="C213" s="4" t="s">
        <v>431</v>
      </c>
      <c r="D213" s="4" t="s">
        <v>170</v>
      </c>
      <c r="E213" s="54">
        <v>0</v>
      </c>
      <c r="F213" s="54"/>
    </row>
    <row r="214" spans="1:6" s="42" customFormat="1" ht="38.25">
      <c r="A214" s="15" t="s">
        <v>424</v>
      </c>
      <c r="B214" s="4" t="s">
        <v>64</v>
      </c>
      <c r="C214" s="4" t="s">
        <v>430</v>
      </c>
      <c r="D214" s="4" t="s">
        <v>7</v>
      </c>
      <c r="E214" s="54">
        <f>E215</f>
        <v>0</v>
      </c>
      <c r="F214" s="54"/>
    </row>
    <row r="215" spans="1:6" s="42" customFormat="1" ht="25.5">
      <c r="A215" s="15" t="s">
        <v>58</v>
      </c>
      <c r="B215" s="4" t="s">
        <v>64</v>
      </c>
      <c r="C215" s="4" t="s">
        <v>430</v>
      </c>
      <c r="D215" s="4" t="s">
        <v>170</v>
      </c>
      <c r="E215" s="54">
        <v>0</v>
      </c>
      <c r="F215" s="54"/>
    </row>
    <row r="216" spans="1:6" s="42" customFormat="1" ht="25.5">
      <c r="A216" s="15" t="s">
        <v>425</v>
      </c>
      <c r="B216" s="4" t="s">
        <v>64</v>
      </c>
      <c r="C216" s="4" t="s">
        <v>429</v>
      </c>
      <c r="D216" s="4" t="s">
        <v>7</v>
      </c>
      <c r="E216" s="54">
        <f>E217</f>
        <v>0</v>
      </c>
      <c r="F216" s="54"/>
    </row>
    <row r="217" spans="1:6" s="42" customFormat="1" ht="25.5">
      <c r="A217" s="15" t="s">
        <v>58</v>
      </c>
      <c r="B217" s="4" t="s">
        <v>64</v>
      </c>
      <c r="C217" s="4" t="s">
        <v>429</v>
      </c>
      <c r="D217" s="4" t="s">
        <v>170</v>
      </c>
      <c r="E217" s="54">
        <v>0</v>
      </c>
      <c r="F217" s="54"/>
    </row>
    <row r="218" spans="1:6" s="42" customFormat="1" ht="25.5">
      <c r="A218" s="15" t="s">
        <v>426</v>
      </c>
      <c r="B218" s="4" t="s">
        <v>64</v>
      </c>
      <c r="C218" s="4" t="s">
        <v>428</v>
      </c>
      <c r="D218" s="4" t="s">
        <v>7</v>
      </c>
      <c r="E218" s="54">
        <f>E219</f>
        <v>0</v>
      </c>
      <c r="F218" s="54"/>
    </row>
    <row r="219" spans="1:6" s="42" customFormat="1" ht="25.5">
      <c r="A219" s="15" t="s">
        <v>58</v>
      </c>
      <c r="B219" s="4" t="s">
        <v>64</v>
      </c>
      <c r="C219" s="4" t="s">
        <v>428</v>
      </c>
      <c r="D219" s="4" t="s">
        <v>170</v>
      </c>
      <c r="E219" s="54">
        <v>0</v>
      </c>
      <c r="F219" s="54"/>
    </row>
    <row r="220" spans="1:6" s="42" customFormat="1" ht="25.5">
      <c r="A220" s="15" t="s">
        <v>214</v>
      </c>
      <c r="B220" s="4" t="s">
        <v>64</v>
      </c>
      <c r="C220" s="4" t="s">
        <v>427</v>
      </c>
      <c r="D220" s="4" t="s">
        <v>7</v>
      </c>
      <c r="E220" s="54">
        <f>E221</f>
        <v>0</v>
      </c>
      <c r="F220" s="54"/>
    </row>
    <row r="221" spans="1:6" s="42" customFormat="1" ht="25.5">
      <c r="A221" s="15" t="s">
        <v>171</v>
      </c>
      <c r="B221" s="4" t="s">
        <v>64</v>
      </c>
      <c r="C221" s="4" t="s">
        <v>427</v>
      </c>
      <c r="D221" s="4" t="s">
        <v>170</v>
      </c>
      <c r="E221" s="54">
        <v>0</v>
      </c>
      <c r="F221" s="54"/>
    </row>
    <row r="222" spans="1:6" s="42" customFormat="1" ht="12.75">
      <c r="A222" s="12" t="s">
        <v>25</v>
      </c>
      <c r="B222" s="2" t="s">
        <v>64</v>
      </c>
      <c r="C222" s="3">
        <v>4240000</v>
      </c>
      <c r="D222" s="2" t="s">
        <v>7</v>
      </c>
      <c r="E222" s="49">
        <f>E223</f>
        <v>0</v>
      </c>
      <c r="F222" s="49">
        <f>F223</f>
        <v>0</v>
      </c>
    </row>
    <row r="223" spans="1:6" s="42" customFormat="1" ht="25.5">
      <c r="A223" s="14" t="s">
        <v>58</v>
      </c>
      <c r="B223" s="2" t="s">
        <v>64</v>
      </c>
      <c r="C223" s="3">
        <v>4249900</v>
      </c>
      <c r="D223" s="2" t="s">
        <v>7</v>
      </c>
      <c r="E223" s="49">
        <f>E224+E242+E226+E228+E230+E232+E234+E236+E238+E240</f>
        <v>0</v>
      </c>
      <c r="F223" s="49">
        <f>F224+F242+F226+F228+F230+F232+F234+F236+F238+F240</f>
        <v>0</v>
      </c>
    </row>
    <row r="224" spans="1:6" s="42" customFormat="1" ht="25.5">
      <c r="A224" s="12" t="s">
        <v>215</v>
      </c>
      <c r="B224" s="2" t="s">
        <v>64</v>
      </c>
      <c r="C224" s="3">
        <v>4249902</v>
      </c>
      <c r="D224" s="2" t="s">
        <v>7</v>
      </c>
      <c r="E224" s="49">
        <f>E225</f>
        <v>0</v>
      </c>
      <c r="F224" s="49">
        <f>F225</f>
        <v>0</v>
      </c>
    </row>
    <row r="225" spans="1:6" s="42" customFormat="1" ht="25.5">
      <c r="A225" s="12" t="s">
        <v>171</v>
      </c>
      <c r="B225" s="2" t="s">
        <v>64</v>
      </c>
      <c r="C225" s="3">
        <v>4249902</v>
      </c>
      <c r="D225" s="2" t="s">
        <v>170</v>
      </c>
      <c r="E225" s="49">
        <v>0</v>
      </c>
      <c r="F225" s="49">
        <v>0</v>
      </c>
    </row>
    <row r="226" spans="1:6" s="42" customFormat="1" ht="38.25">
      <c r="A226" s="12" t="s">
        <v>217</v>
      </c>
      <c r="B226" s="2" t="s">
        <v>64</v>
      </c>
      <c r="C226" s="3">
        <v>4249903</v>
      </c>
      <c r="D226" s="2" t="s">
        <v>7</v>
      </c>
      <c r="E226" s="49">
        <f>E227</f>
        <v>0</v>
      </c>
      <c r="F226" s="49">
        <f>F227</f>
        <v>0</v>
      </c>
    </row>
    <row r="227" spans="1:6" s="42" customFormat="1" ht="25.5">
      <c r="A227" s="12" t="s">
        <v>171</v>
      </c>
      <c r="B227" s="2" t="s">
        <v>64</v>
      </c>
      <c r="C227" s="3">
        <v>4249903</v>
      </c>
      <c r="D227" s="2" t="s">
        <v>170</v>
      </c>
      <c r="E227" s="49">
        <v>0</v>
      </c>
      <c r="F227" s="49">
        <v>0</v>
      </c>
    </row>
    <row r="228" spans="1:6" s="42" customFormat="1" ht="76.5">
      <c r="A228" s="12" t="s">
        <v>218</v>
      </c>
      <c r="B228" s="2" t="s">
        <v>64</v>
      </c>
      <c r="C228" s="3">
        <v>4249905</v>
      </c>
      <c r="D228" s="2" t="s">
        <v>7</v>
      </c>
      <c r="E228" s="49">
        <f>E229</f>
        <v>0</v>
      </c>
      <c r="F228" s="49">
        <f>F229</f>
        <v>0</v>
      </c>
    </row>
    <row r="229" spans="1:6" s="42" customFormat="1" ht="25.5">
      <c r="A229" s="12" t="s">
        <v>171</v>
      </c>
      <c r="B229" s="2" t="s">
        <v>64</v>
      </c>
      <c r="C229" s="3">
        <v>4249905</v>
      </c>
      <c r="D229" s="2" t="s">
        <v>170</v>
      </c>
      <c r="E229" s="49">
        <v>0</v>
      </c>
      <c r="F229" s="49">
        <v>0</v>
      </c>
    </row>
    <row r="230" spans="1:6" s="42" customFormat="1" ht="12.75">
      <c r="A230" s="12" t="s">
        <v>434</v>
      </c>
      <c r="B230" s="2" t="s">
        <v>64</v>
      </c>
      <c r="C230" s="3">
        <v>4249991</v>
      </c>
      <c r="D230" s="2" t="s">
        <v>7</v>
      </c>
      <c r="E230" s="49">
        <f>E231</f>
        <v>0</v>
      </c>
      <c r="F230" s="49"/>
    </row>
    <row r="231" spans="1:6" s="42" customFormat="1" ht="25.5">
      <c r="A231" s="12" t="s">
        <v>171</v>
      </c>
      <c r="B231" s="2" t="s">
        <v>64</v>
      </c>
      <c r="C231" s="3">
        <v>4249991</v>
      </c>
      <c r="D231" s="2" t="s">
        <v>170</v>
      </c>
      <c r="E231" s="49">
        <v>0</v>
      </c>
      <c r="F231" s="49"/>
    </row>
    <row r="232" spans="1:6" s="42" customFormat="1" ht="12.75">
      <c r="A232" s="12" t="s">
        <v>435</v>
      </c>
      <c r="B232" s="2" t="s">
        <v>64</v>
      </c>
      <c r="C232" s="3">
        <v>4249992</v>
      </c>
      <c r="D232" s="2" t="s">
        <v>7</v>
      </c>
      <c r="E232" s="49">
        <f>E233</f>
        <v>0</v>
      </c>
      <c r="F232" s="49"/>
    </row>
    <row r="233" spans="1:6" s="42" customFormat="1" ht="25.5">
      <c r="A233" s="12" t="s">
        <v>171</v>
      </c>
      <c r="B233" s="2" t="s">
        <v>64</v>
      </c>
      <c r="C233" s="3">
        <v>4249992</v>
      </c>
      <c r="D233" s="2" t="s">
        <v>170</v>
      </c>
      <c r="E233" s="49">
        <v>0</v>
      </c>
      <c r="F233" s="49"/>
    </row>
    <row r="234" spans="1:6" s="42" customFormat="1" ht="25.5">
      <c r="A234" s="12" t="s">
        <v>436</v>
      </c>
      <c r="B234" s="2" t="s">
        <v>64</v>
      </c>
      <c r="C234" s="3">
        <v>4249993</v>
      </c>
      <c r="D234" s="2" t="s">
        <v>7</v>
      </c>
      <c r="E234" s="49">
        <f>E235</f>
        <v>0</v>
      </c>
      <c r="F234" s="49"/>
    </row>
    <row r="235" spans="1:6" s="42" customFormat="1" ht="25.5">
      <c r="A235" s="12" t="s">
        <v>171</v>
      </c>
      <c r="B235" s="2" t="s">
        <v>64</v>
      </c>
      <c r="C235" s="3">
        <v>4249993</v>
      </c>
      <c r="D235" s="2" t="s">
        <v>170</v>
      </c>
      <c r="E235" s="49">
        <v>0</v>
      </c>
      <c r="F235" s="49"/>
    </row>
    <row r="236" spans="1:6" s="42" customFormat="1" ht="25.5">
      <c r="A236" s="12" t="s">
        <v>437</v>
      </c>
      <c r="B236" s="2" t="s">
        <v>64</v>
      </c>
      <c r="C236" s="3">
        <v>4249994</v>
      </c>
      <c r="D236" s="2" t="s">
        <v>7</v>
      </c>
      <c r="E236" s="49">
        <f>E237</f>
        <v>0</v>
      </c>
      <c r="F236" s="49"/>
    </row>
    <row r="237" spans="1:6" s="42" customFormat="1" ht="25.5">
      <c r="A237" s="12" t="s">
        <v>171</v>
      </c>
      <c r="B237" s="2" t="s">
        <v>64</v>
      </c>
      <c r="C237" s="3">
        <v>4249994</v>
      </c>
      <c r="D237" s="2" t="s">
        <v>170</v>
      </c>
      <c r="E237" s="49">
        <v>0</v>
      </c>
      <c r="F237" s="49"/>
    </row>
    <row r="238" spans="1:6" s="42" customFormat="1" ht="12.75">
      <c r="A238" s="12" t="s">
        <v>438</v>
      </c>
      <c r="B238" s="2" t="s">
        <v>64</v>
      </c>
      <c r="C238" s="3">
        <v>4249996</v>
      </c>
      <c r="D238" s="2" t="s">
        <v>7</v>
      </c>
      <c r="E238" s="49">
        <f>E239</f>
        <v>0</v>
      </c>
      <c r="F238" s="49"/>
    </row>
    <row r="239" spans="1:6" s="42" customFormat="1" ht="25.5">
      <c r="A239" s="12" t="s">
        <v>171</v>
      </c>
      <c r="B239" s="2" t="s">
        <v>64</v>
      </c>
      <c r="C239" s="3">
        <v>4249996</v>
      </c>
      <c r="D239" s="2" t="s">
        <v>170</v>
      </c>
      <c r="E239" s="49">
        <v>0</v>
      </c>
      <c r="F239" s="49"/>
    </row>
    <row r="240" spans="1:6" s="42" customFormat="1" ht="38.25">
      <c r="A240" s="12" t="s">
        <v>439</v>
      </c>
      <c r="B240" s="2" t="s">
        <v>64</v>
      </c>
      <c r="C240" s="3">
        <v>4249998</v>
      </c>
      <c r="D240" s="2" t="s">
        <v>7</v>
      </c>
      <c r="E240" s="49">
        <f>E241</f>
        <v>0</v>
      </c>
      <c r="F240" s="49">
        <f>F241</f>
        <v>0</v>
      </c>
    </row>
    <row r="241" spans="1:6" s="42" customFormat="1" ht="25.5">
      <c r="A241" s="12" t="s">
        <v>171</v>
      </c>
      <c r="B241" s="2" t="s">
        <v>64</v>
      </c>
      <c r="C241" s="3">
        <v>4249998</v>
      </c>
      <c r="D241" s="2" t="s">
        <v>170</v>
      </c>
      <c r="E241" s="49">
        <v>0</v>
      </c>
      <c r="F241" s="49">
        <v>0</v>
      </c>
    </row>
    <row r="242" spans="1:6" s="42" customFormat="1" ht="38.25">
      <c r="A242" s="12" t="s">
        <v>216</v>
      </c>
      <c r="B242" s="2" t="s">
        <v>64</v>
      </c>
      <c r="C242" s="3">
        <v>4249990</v>
      </c>
      <c r="D242" s="2" t="s">
        <v>7</v>
      </c>
      <c r="E242" s="49">
        <f>E243</f>
        <v>0</v>
      </c>
      <c r="F242" s="49">
        <f>F243</f>
        <v>0</v>
      </c>
    </row>
    <row r="243" spans="1:6" s="42" customFormat="1" ht="25.5">
      <c r="A243" s="12" t="s">
        <v>171</v>
      </c>
      <c r="B243" s="2" t="s">
        <v>64</v>
      </c>
      <c r="C243" s="3">
        <v>4249990</v>
      </c>
      <c r="D243" s="2" t="s">
        <v>170</v>
      </c>
      <c r="E243" s="49">
        <v>0</v>
      </c>
      <c r="F243" s="49">
        <v>0</v>
      </c>
    </row>
    <row r="244" spans="1:6" s="42" customFormat="1" ht="25.5">
      <c r="A244" s="13" t="s">
        <v>126</v>
      </c>
      <c r="B244" s="2" t="s">
        <v>64</v>
      </c>
      <c r="C244" s="3">
        <v>5200000</v>
      </c>
      <c r="D244" s="2" t="s">
        <v>7</v>
      </c>
      <c r="E244" s="49">
        <f>E245+E247</f>
        <v>0</v>
      </c>
      <c r="F244" s="49">
        <f>F245</f>
        <v>0</v>
      </c>
    </row>
    <row r="245" spans="1:6" s="42" customFormat="1" ht="25.5">
      <c r="A245" s="13" t="s">
        <v>131</v>
      </c>
      <c r="B245" s="2" t="s">
        <v>64</v>
      </c>
      <c r="C245" s="3">
        <v>5200900</v>
      </c>
      <c r="D245" s="2" t="s">
        <v>7</v>
      </c>
      <c r="E245" s="49">
        <f>E246</f>
        <v>0</v>
      </c>
      <c r="F245" s="49">
        <f>F246</f>
        <v>0</v>
      </c>
    </row>
    <row r="246" spans="1:6" s="42" customFormat="1" ht="25.5">
      <c r="A246" s="13" t="s">
        <v>171</v>
      </c>
      <c r="B246" s="2" t="s">
        <v>64</v>
      </c>
      <c r="C246" s="3">
        <v>5200900</v>
      </c>
      <c r="D246" s="2" t="s">
        <v>170</v>
      </c>
      <c r="E246" s="49">
        <v>0</v>
      </c>
      <c r="F246" s="49">
        <v>0</v>
      </c>
    </row>
    <row r="247" spans="1:6" s="42" customFormat="1" ht="38.25">
      <c r="A247" s="13" t="s">
        <v>388</v>
      </c>
      <c r="B247" s="2" t="s">
        <v>64</v>
      </c>
      <c r="C247" s="3">
        <v>5201200</v>
      </c>
      <c r="D247" s="2" t="s">
        <v>7</v>
      </c>
      <c r="E247" s="49">
        <f>E248</f>
        <v>0</v>
      </c>
      <c r="F247" s="49"/>
    </row>
    <row r="248" spans="1:6" s="42" customFormat="1" ht="25.5">
      <c r="A248" s="13" t="s">
        <v>171</v>
      </c>
      <c r="B248" s="2" t="s">
        <v>64</v>
      </c>
      <c r="C248" s="3">
        <v>5201200</v>
      </c>
      <c r="D248" s="2" t="s">
        <v>170</v>
      </c>
      <c r="E248" s="49">
        <v>0</v>
      </c>
      <c r="F248" s="49"/>
    </row>
    <row r="249" spans="1:6" s="42" customFormat="1" ht="37.5" customHeight="1">
      <c r="A249" s="21" t="s">
        <v>362</v>
      </c>
      <c r="B249" s="2" t="s">
        <v>67</v>
      </c>
      <c r="C249" s="2" t="s">
        <v>38</v>
      </c>
      <c r="D249" s="2" t="s">
        <v>7</v>
      </c>
      <c r="E249" s="49">
        <f>E250</f>
        <v>0</v>
      </c>
      <c r="F249" s="49"/>
    </row>
    <row r="250" spans="1:6" s="42" customFormat="1" ht="25.5">
      <c r="A250" s="19" t="s">
        <v>26</v>
      </c>
      <c r="B250" s="5" t="s">
        <v>67</v>
      </c>
      <c r="C250" s="5" t="s">
        <v>68</v>
      </c>
      <c r="D250" s="5" t="s">
        <v>7</v>
      </c>
      <c r="E250" s="51">
        <f>E251</f>
        <v>0</v>
      </c>
      <c r="F250" s="51"/>
    </row>
    <row r="251" spans="1:6" s="42" customFormat="1" ht="25.5">
      <c r="A251" s="12" t="s">
        <v>58</v>
      </c>
      <c r="B251" s="2" t="s">
        <v>67</v>
      </c>
      <c r="C251" s="2" t="s">
        <v>291</v>
      </c>
      <c r="D251" s="2" t="s">
        <v>7</v>
      </c>
      <c r="E251" s="49">
        <f>E252</f>
        <v>0</v>
      </c>
      <c r="F251" s="49"/>
    </row>
    <row r="252" spans="1:6" s="42" customFormat="1" ht="25.5">
      <c r="A252" s="12" t="s">
        <v>171</v>
      </c>
      <c r="B252" s="2" t="s">
        <v>67</v>
      </c>
      <c r="C252" s="2" t="s">
        <v>291</v>
      </c>
      <c r="D252" s="2" t="s">
        <v>170</v>
      </c>
      <c r="E252" s="49">
        <v>0</v>
      </c>
      <c r="F252" s="49"/>
    </row>
    <row r="253" spans="1:6" s="42" customFormat="1" ht="25.5">
      <c r="A253" s="41" t="s">
        <v>69</v>
      </c>
      <c r="B253" s="2" t="s">
        <v>15</v>
      </c>
      <c r="C253" s="2" t="s">
        <v>38</v>
      </c>
      <c r="D253" s="2" t="s">
        <v>7</v>
      </c>
      <c r="E253" s="49">
        <f>E254+E267</f>
        <v>0</v>
      </c>
      <c r="F253" s="49"/>
    </row>
    <row r="254" spans="1:6" s="42" customFormat="1" ht="25.5">
      <c r="A254" s="12" t="s">
        <v>70</v>
      </c>
      <c r="B254" s="2" t="s">
        <v>15</v>
      </c>
      <c r="C254" s="2" t="s">
        <v>71</v>
      </c>
      <c r="D254" s="2" t="s">
        <v>7</v>
      </c>
      <c r="E254" s="49">
        <f>E255+E257+E259+E261+E263+E265</f>
        <v>0</v>
      </c>
      <c r="F254" s="49"/>
    </row>
    <row r="255" spans="1:6" s="42" customFormat="1" ht="25.5">
      <c r="A255" s="12" t="s">
        <v>130</v>
      </c>
      <c r="B255" s="2" t="s">
        <v>15</v>
      </c>
      <c r="C255" s="2" t="s">
        <v>219</v>
      </c>
      <c r="D255" s="2" t="s">
        <v>7</v>
      </c>
      <c r="E255" s="49">
        <f>E256</f>
        <v>0</v>
      </c>
      <c r="F255" s="49"/>
    </row>
    <row r="256" spans="1:6" s="42" customFormat="1" ht="25.5">
      <c r="A256" s="12" t="s">
        <v>171</v>
      </c>
      <c r="B256" s="2" t="s">
        <v>15</v>
      </c>
      <c r="C256" s="2" t="s">
        <v>219</v>
      </c>
      <c r="D256" s="2" t="s">
        <v>170</v>
      </c>
      <c r="E256" s="49">
        <v>0</v>
      </c>
      <c r="F256" s="49"/>
    </row>
    <row r="257" spans="1:6" s="42" customFormat="1" ht="25.5">
      <c r="A257" s="26" t="s">
        <v>442</v>
      </c>
      <c r="B257" s="2" t="s">
        <v>15</v>
      </c>
      <c r="C257" s="2" t="s">
        <v>445</v>
      </c>
      <c r="D257" s="2" t="s">
        <v>7</v>
      </c>
      <c r="E257" s="49">
        <f>E258</f>
        <v>0</v>
      </c>
      <c r="F257" s="49"/>
    </row>
    <row r="258" spans="1:6" s="42" customFormat="1" ht="25.5">
      <c r="A258" s="12" t="s">
        <v>171</v>
      </c>
      <c r="B258" s="2" t="s">
        <v>15</v>
      </c>
      <c r="C258" s="2" t="s">
        <v>445</v>
      </c>
      <c r="D258" s="2" t="s">
        <v>170</v>
      </c>
      <c r="E258" s="49">
        <v>0</v>
      </c>
      <c r="F258" s="49"/>
    </row>
    <row r="259" spans="1:6" s="42" customFormat="1" ht="25.5">
      <c r="A259" s="26" t="s">
        <v>441</v>
      </c>
      <c r="B259" s="2" t="s">
        <v>15</v>
      </c>
      <c r="C259" s="2" t="s">
        <v>446</v>
      </c>
      <c r="D259" s="2" t="s">
        <v>7</v>
      </c>
      <c r="E259" s="49">
        <f>E260</f>
        <v>0</v>
      </c>
      <c r="F259" s="49"/>
    </row>
    <row r="260" spans="1:6" s="42" customFormat="1" ht="25.5">
      <c r="A260" s="12" t="s">
        <v>171</v>
      </c>
      <c r="B260" s="2" t="s">
        <v>15</v>
      </c>
      <c r="C260" s="2" t="s">
        <v>446</v>
      </c>
      <c r="D260" s="2" t="s">
        <v>170</v>
      </c>
      <c r="E260" s="49">
        <v>0</v>
      </c>
      <c r="F260" s="49"/>
    </row>
    <row r="261" spans="1:6" s="42" customFormat="1" ht="25.5">
      <c r="A261" s="26" t="s">
        <v>440</v>
      </c>
      <c r="B261" s="2" t="s">
        <v>15</v>
      </c>
      <c r="C261" s="2" t="s">
        <v>447</v>
      </c>
      <c r="D261" s="2" t="s">
        <v>7</v>
      </c>
      <c r="E261" s="49">
        <f>E262</f>
        <v>0</v>
      </c>
      <c r="F261" s="49"/>
    </row>
    <row r="262" spans="1:6" s="42" customFormat="1" ht="25.5">
      <c r="A262" s="12" t="s">
        <v>171</v>
      </c>
      <c r="B262" s="2" t="s">
        <v>15</v>
      </c>
      <c r="C262" s="2" t="s">
        <v>447</v>
      </c>
      <c r="D262" s="2" t="s">
        <v>170</v>
      </c>
      <c r="E262" s="49">
        <v>0</v>
      </c>
      <c r="F262" s="49"/>
    </row>
    <row r="263" spans="1:6" s="42" customFormat="1" ht="25.5">
      <c r="A263" s="26" t="s">
        <v>443</v>
      </c>
      <c r="B263" s="2" t="s">
        <v>15</v>
      </c>
      <c r="C263" s="2" t="s">
        <v>448</v>
      </c>
      <c r="D263" s="2" t="s">
        <v>7</v>
      </c>
      <c r="E263" s="49">
        <f>E264</f>
        <v>0</v>
      </c>
      <c r="F263" s="49"/>
    </row>
    <row r="264" spans="1:6" s="42" customFormat="1" ht="25.5">
      <c r="A264" s="12" t="s">
        <v>171</v>
      </c>
      <c r="B264" s="2" t="s">
        <v>15</v>
      </c>
      <c r="C264" s="2" t="s">
        <v>448</v>
      </c>
      <c r="D264" s="2" t="s">
        <v>170</v>
      </c>
      <c r="E264" s="49">
        <v>0</v>
      </c>
      <c r="F264" s="49"/>
    </row>
    <row r="265" spans="1:6" s="42" customFormat="1" ht="25.5">
      <c r="A265" s="26" t="s">
        <v>444</v>
      </c>
      <c r="B265" s="2" t="s">
        <v>15</v>
      </c>
      <c r="C265" s="2" t="s">
        <v>449</v>
      </c>
      <c r="D265" s="2" t="s">
        <v>7</v>
      </c>
      <c r="E265" s="49">
        <f>E266</f>
        <v>0</v>
      </c>
      <c r="F265" s="49"/>
    </row>
    <row r="266" spans="1:6" s="42" customFormat="1" ht="25.5">
      <c r="A266" s="12" t="s">
        <v>171</v>
      </c>
      <c r="B266" s="2" t="s">
        <v>15</v>
      </c>
      <c r="C266" s="2" t="s">
        <v>449</v>
      </c>
      <c r="D266" s="2" t="s">
        <v>170</v>
      </c>
      <c r="E266" s="49">
        <v>0</v>
      </c>
      <c r="F266" s="49"/>
    </row>
    <row r="267" spans="1:6" s="42" customFormat="1" ht="25.5">
      <c r="A267" s="26" t="s">
        <v>220</v>
      </c>
      <c r="B267" s="2" t="s">
        <v>15</v>
      </c>
      <c r="C267" s="2" t="s">
        <v>72</v>
      </c>
      <c r="D267" s="2" t="s">
        <v>7</v>
      </c>
      <c r="E267" s="49">
        <f>E268</f>
        <v>0</v>
      </c>
      <c r="F267" s="49"/>
    </row>
    <row r="268" spans="1:6" s="42" customFormat="1" ht="12.75">
      <c r="A268" s="14" t="s">
        <v>221</v>
      </c>
      <c r="B268" s="2" t="s">
        <v>15</v>
      </c>
      <c r="C268" s="2" t="s">
        <v>222</v>
      </c>
      <c r="D268" s="2" t="s">
        <v>7</v>
      </c>
      <c r="E268" s="49">
        <f>E269</f>
        <v>0</v>
      </c>
      <c r="F268" s="49"/>
    </row>
    <row r="269" spans="1:6" s="42" customFormat="1" ht="25.5">
      <c r="A269" s="12" t="s">
        <v>171</v>
      </c>
      <c r="B269" s="2" t="s">
        <v>15</v>
      </c>
      <c r="C269" s="2" t="s">
        <v>222</v>
      </c>
      <c r="D269" s="2" t="s">
        <v>170</v>
      </c>
      <c r="E269" s="49">
        <v>0</v>
      </c>
      <c r="F269" s="49"/>
    </row>
    <row r="270" spans="1:6" s="42" customFormat="1" ht="12.75">
      <c r="A270" s="30" t="s">
        <v>73</v>
      </c>
      <c r="B270" s="2" t="s">
        <v>74</v>
      </c>
      <c r="C270" s="2" t="s">
        <v>38</v>
      </c>
      <c r="D270" s="2" t="s">
        <v>7</v>
      </c>
      <c r="E270" s="49">
        <f>E274+E271</f>
        <v>0</v>
      </c>
      <c r="F270" s="49">
        <f>F274+F271</f>
        <v>0</v>
      </c>
    </row>
    <row r="271" spans="1:6" s="42" customFormat="1" ht="12.75">
      <c r="A271" s="36" t="s">
        <v>223</v>
      </c>
      <c r="B271" s="2" t="s">
        <v>74</v>
      </c>
      <c r="C271" s="2" t="s">
        <v>224</v>
      </c>
      <c r="D271" s="2" t="s">
        <v>7</v>
      </c>
      <c r="E271" s="49">
        <f>E272</f>
        <v>0</v>
      </c>
      <c r="F271" s="49">
        <f>F272</f>
        <v>0</v>
      </c>
    </row>
    <row r="272" spans="1:6" s="42" customFormat="1" ht="102">
      <c r="A272" s="40" t="s">
        <v>275</v>
      </c>
      <c r="B272" s="2" t="s">
        <v>74</v>
      </c>
      <c r="C272" s="2" t="s">
        <v>225</v>
      </c>
      <c r="D272" s="2" t="s">
        <v>7</v>
      </c>
      <c r="E272" s="49">
        <f>E273</f>
        <v>0</v>
      </c>
      <c r="F272" s="49">
        <f>F273</f>
        <v>0</v>
      </c>
    </row>
    <row r="273" spans="1:6" s="42" customFormat="1" ht="12.75">
      <c r="A273" s="39" t="s">
        <v>226</v>
      </c>
      <c r="B273" s="2" t="s">
        <v>74</v>
      </c>
      <c r="C273" s="2" t="s">
        <v>225</v>
      </c>
      <c r="D273" s="2" t="s">
        <v>227</v>
      </c>
      <c r="E273" s="49">
        <v>0</v>
      </c>
      <c r="F273" s="49">
        <v>0</v>
      </c>
    </row>
    <row r="274" spans="1:6" s="42" customFormat="1" ht="76.5">
      <c r="A274" s="14" t="s">
        <v>75</v>
      </c>
      <c r="B274" s="2" t="s">
        <v>74</v>
      </c>
      <c r="C274" s="2" t="s">
        <v>76</v>
      </c>
      <c r="D274" s="2" t="s">
        <v>7</v>
      </c>
      <c r="E274" s="49">
        <f>E275</f>
        <v>0</v>
      </c>
      <c r="F274" s="49">
        <f>F275</f>
        <v>0</v>
      </c>
    </row>
    <row r="275" spans="1:6" s="42" customFormat="1" ht="25.5">
      <c r="A275" s="12" t="s">
        <v>58</v>
      </c>
      <c r="B275" s="2" t="s">
        <v>74</v>
      </c>
      <c r="C275" s="2" t="s">
        <v>201</v>
      </c>
      <c r="D275" s="2" t="s">
        <v>7</v>
      </c>
      <c r="E275" s="49">
        <f>E286+E276+E278+E280+E282+E284</f>
        <v>0</v>
      </c>
      <c r="F275" s="49">
        <f>F286</f>
        <v>0</v>
      </c>
    </row>
    <row r="276" spans="1:6" s="42" customFormat="1" ht="76.5">
      <c r="A276" s="12" t="s">
        <v>450</v>
      </c>
      <c r="B276" s="5" t="s">
        <v>74</v>
      </c>
      <c r="C276" s="5" t="s">
        <v>460</v>
      </c>
      <c r="D276" s="5" t="s">
        <v>7</v>
      </c>
      <c r="E276" s="51">
        <f>E277</f>
        <v>0</v>
      </c>
      <c r="F276" s="51"/>
    </row>
    <row r="277" spans="1:6" s="42" customFormat="1" ht="25.5">
      <c r="A277" s="12" t="s">
        <v>58</v>
      </c>
      <c r="B277" s="5" t="s">
        <v>74</v>
      </c>
      <c r="C277" s="5" t="s">
        <v>460</v>
      </c>
      <c r="D277" s="5" t="s">
        <v>170</v>
      </c>
      <c r="E277" s="51">
        <v>0</v>
      </c>
      <c r="F277" s="51"/>
    </row>
    <row r="278" spans="1:6" s="42" customFormat="1" ht="76.5">
      <c r="A278" s="12" t="s">
        <v>451</v>
      </c>
      <c r="B278" s="5" t="s">
        <v>74</v>
      </c>
      <c r="C278" s="5" t="s">
        <v>459</v>
      </c>
      <c r="D278" s="5" t="s">
        <v>7</v>
      </c>
      <c r="E278" s="51">
        <f>E279</f>
        <v>0</v>
      </c>
      <c r="F278" s="51"/>
    </row>
    <row r="279" spans="1:6" s="42" customFormat="1" ht="25.5">
      <c r="A279" s="12" t="s">
        <v>58</v>
      </c>
      <c r="B279" s="5" t="s">
        <v>74</v>
      </c>
      <c r="C279" s="5" t="s">
        <v>459</v>
      </c>
      <c r="D279" s="5" t="s">
        <v>170</v>
      </c>
      <c r="E279" s="51">
        <v>0</v>
      </c>
      <c r="F279" s="51"/>
    </row>
    <row r="280" spans="1:6" s="42" customFormat="1" ht="76.5">
      <c r="A280" s="12" t="s">
        <v>452</v>
      </c>
      <c r="B280" s="5" t="s">
        <v>74</v>
      </c>
      <c r="C280" s="5" t="s">
        <v>458</v>
      </c>
      <c r="D280" s="5" t="s">
        <v>7</v>
      </c>
      <c r="E280" s="51">
        <f>E281</f>
        <v>0</v>
      </c>
      <c r="F280" s="51"/>
    </row>
    <row r="281" spans="1:6" s="42" customFormat="1" ht="25.5">
      <c r="A281" s="12" t="s">
        <v>171</v>
      </c>
      <c r="B281" s="5" t="s">
        <v>74</v>
      </c>
      <c r="C281" s="5" t="s">
        <v>458</v>
      </c>
      <c r="D281" s="5" t="s">
        <v>170</v>
      </c>
      <c r="E281" s="51">
        <v>0</v>
      </c>
      <c r="F281" s="51"/>
    </row>
    <row r="282" spans="1:6" s="42" customFormat="1" ht="76.5">
      <c r="A282" s="12" t="s">
        <v>453</v>
      </c>
      <c r="B282" s="5" t="s">
        <v>74</v>
      </c>
      <c r="C282" s="5" t="s">
        <v>457</v>
      </c>
      <c r="D282" s="5" t="s">
        <v>7</v>
      </c>
      <c r="E282" s="51">
        <f>E283</f>
        <v>0</v>
      </c>
      <c r="F282" s="51"/>
    </row>
    <row r="283" spans="1:6" s="42" customFormat="1" ht="25.5">
      <c r="A283" s="12" t="s">
        <v>171</v>
      </c>
      <c r="B283" s="5" t="s">
        <v>74</v>
      </c>
      <c r="C283" s="5" t="s">
        <v>457</v>
      </c>
      <c r="D283" s="5" t="s">
        <v>170</v>
      </c>
      <c r="E283" s="51">
        <v>0</v>
      </c>
      <c r="F283" s="51"/>
    </row>
    <row r="284" spans="1:6" s="42" customFormat="1" ht="25.5">
      <c r="A284" s="12" t="s">
        <v>454</v>
      </c>
      <c r="B284" s="5" t="s">
        <v>74</v>
      </c>
      <c r="C284" s="5" t="s">
        <v>456</v>
      </c>
      <c r="D284" s="5" t="s">
        <v>7</v>
      </c>
      <c r="E284" s="51">
        <f>E285</f>
        <v>0</v>
      </c>
      <c r="F284" s="51">
        <f>F285</f>
        <v>0</v>
      </c>
    </row>
    <row r="285" spans="1:6" s="42" customFormat="1" ht="25.5">
      <c r="A285" s="12" t="s">
        <v>171</v>
      </c>
      <c r="B285" s="5" t="s">
        <v>74</v>
      </c>
      <c r="C285" s="5" t="s">
        <v>456</v>
      </c>
      <c r="D285" s="5" t="s">
        <v>170</v>
      </c>
      <c r="E285" s="51">
        <v>0</v>
      </c>
      <c r="F285" s="51">
        <v>0</v>
      </c>
    </row>
    <row r="286" spans="1:6" s="42" customFormat="1" ht="89.25">
      <c r="A286" s="12" t="s">
        <v>204</v>
      </c>
      <c r="B286" s="5" t="s">
        <v>74</v>
      </c>
      <c r="C286" s="5" t="s">
        <v>455</v>
      </c>
      <c r="D286" s="5" t="s">
        <v>7</v>
      </c>
      <c r="E286" s="51">
        <f>E287</f>
        <v>0</v>
      </c>
      <c r="F286" s="51">
        <f>F287</f>
        <v>0</v>
      </c>
    </row>
    <row r="287" spans="1:6" s="42" customFormat="1" ht="25.5">
      <c r="A287" s="12" t="s">
        <v>171</v>
      </c>
      <c r="B287" s="5" t="s">
        <v>74</v>
      </c>
      <c r="C287" s="5" t="s">
        <v>455</v>
      </c>
      <c r="D287" s="5" t="s">
        <v>170</v>
      </c>
      <c r="E287" s="51">
        <v>0</v>
      </c>
      <c r="F287" s="51">
        <v>0</v>
      </c>
    </row>
    <row r="288" spans="1:6" s="42" customFormat="1" ht="25.5">
      <c r="A288" s="17" t="s">
        <v>77</v>
      </c>
      <c r="B288" s="8" t="s">
        <v>78</v>
      </c>
      <c r="C288" s="8" t="s">
        <v>38</v>
      </c>
      <c r="D288" s="8" t="s">
        <v>7</v>
      </c>
      <c r="E288" s="58">
        <f>E327+E331+E289+E323</f>
        <v>0</v>
      </c>
      <c r="F288" s="58">
        <f>F327+F331+F289</f>
        <v>0</v>
      </c>
    </row>
    <row r="289" spans="1:6" s="42" customFormat="1" ht="12.75">
      <c r="A289" s="21" t="s">
        <v>79</v>
      </c>
      <c r="B289" s="5" t="s">
        <v>80</v>
      </c>
      <c r="C289" s="5" t="s">
        <v>38</v>
      </c>
      <c r="D289" s="5" t="s">
        <v>7</v>
      </c>
      <c r="E289" s="56">
        <f>E304+E318+E290</f>
        <v>0</v>
      </c>
      <c r="F289" s="56"/>
    </row>
    <row r="290" spans="1:6" s="42" customFormat="1" ht="38.25">
      <c r="A290" s="19" t="s">
        <v>81</v>
      </c>
      <c r="B290" s="2" t="s">
        <v>80</v>
      </c>
      <c r="C290" s="2" t="s">
        <v>82</v>
      </c>
      <c r="D290" s="2" t="s">
        <v>7</v>
      </c>
      <c r="E290" s="46">
        <f>E291</f>
        <v>0</v>
      </c>
      <c r="F290" s="46"/>
    </row>
    <row r="291" spans="1:6" s="42" customFormat="1" ht="25.5">
      <c r="A291" s="12" t="s">
        <v>58</v>
      </c>
      <c r="B291" s="4" t="s">
        <v>80</v>
      </c>
      <c r="C291" s="4" t="s">
        <v>193</v>
      </c>
      <c r="D291" s="4" t="s">
        <v>7</v>
      </c>
      <c r="E291" s="54">
        <f>E292+E302+E294+E296+E298+E300</f>
        <v>0</v>
      </c>
      <c r="F291" s="54"/>
    </row>
    <row r="292" spans="1:6" s="42" customFormat="1" ht="51">
      <c r="A292" s="12" t="s">
        <v>192</v>
      </c>
      <c r="B292" s="4" t="s">
        <v>80</v>
      </c>
      <c r="C292" s="4" t="s">
        <v>194</v>
      </c>
      <c r="D292" s="4" t="s">
        <v>7</v>
      </c>
      <c r="E292" s="54">
        <f>E293</f>
        <v>0</v>
      </c>
      <c r="F292" s="54"/>
    </row>
    <row r="293" spans="1:6" s="42" customFormat="1" ht="25.5">
      <c r="A293" s="12" t="s">
        <v>171</v>
      </c>
      <c r="B293" s="4" t="s">
        <v>80</v>
      </c>
      <c r="C293" s="4" t="s">
        <v>194</v>
      </c>
      <c r="D293" s="4" t="s">
        <v>170</v>
      </c>
      <c r="E293" s="54">
        <v>0</v>
      </c>
      <c r="F293" s="54"/>
    </row>
    <row r="294" spans="1:6" s="42" customFormat="1" ht="38.25">
      <c r="A294" s="12" t="s">
        <v>461</v>
      </c>
      <c r="B294" s="4" t="s">
        <v>80</v>
      </c>
      <c r="C294" s="4" t="s">
        <v>468</v>
      </c>
      <c r="D294" s="4" t="s">
        <v>7</v>
      </c>
      <c r="E294" s="54">
        <f>E295</f>
        <v>0</v>
      </c>
      <c r="F294" s="54"/>
    </row>
    <row r="295" spans="1:6" s="42" customFormat="1" ht="25.5">
      <c r="A295" s="12" t="s">
        <v>171</v>
      </c>
      <c r="B295" s="4" t="s">
        <v>80</v>
      </c>
      <c r="C295" s="4" t="s">
        <v>468</v>
      </c>
      <c r="D295" s="4" t="s">
        <v>170</v>
      </c>
      <c r="E295" s="54">
        <v>0</v>
      </c>
      <c r="F295" s="54"/>
    </row>
    <row r="296" spans="1:6" s="42" customFormat="1" ht="38.25">
      <c r="A296" s="12" t="s">
        <v>462</v>
      </c>
      <c r="B296" s="4" t="s">
        <v>80</v>
      </c>
      <c r="C296" s="4" t="s">
        <v>467</v>
      </c>
      <c r="D296" s="4" t="s">
        <v>7</v>
      </c>
      <c r="E296" s="54">
        <f>E297</f>
        <v>0</v>
      </c>
      <c r="F296" s="54"/>
    </row>
    <row r="297" spans="1:6" s="42" customFormat="1" ht="25.5">
      <c r="A297" s="12" t="s">
        <v>171</v>
      </c>
      <c r="B297" s="4" t="s">
        <v>80</v>
      </c>
      <c r="C297" s="4" t="s">
        <v>467</v>
      </c>
      <c r="D297" s="4" t="s">
        <v>170</v>
      </c>
      <c r="E297" s="54">
        <v>0</v>
      </c>
      <c r="F297" s="54"/>
    </row>
    <row r="298" spans="1:6" s="42" customFormat="1" ht="38.25">
      <c r="A298" s="12" t="s">
        <v>463</v>
      </c>
      <c r="B298" s="4" t="s">
        <v>80</v>
      </c>
      <c r="C298" s="4" t="s">
        <v>466</v>
      </c>
      <c r="D298" s="4" t="s">
        <v>7</v>
      </c>
      <c r="E298" s="54">
        <f>E299</f>
        <v>0</v>
      </c>
      <c r="F298" s="54"/>
    </row>
    <row r="299" spans="1:6" s="42" customFormat="1" ht="25.5">
      <c r="A299" s="12" t="s">
        <v>171</v>
      </c>
      <c r="B299" s="4" t="s">
        <v>80</v>
      </c>
      <c r="C299" s="4" t="s">
        <v>466</v>
      </c>
      <c r="D299" s="4" t="s">
        <v>170</v>
      </c>
      <c r="E299" s="54">
        <v>0</v>
      </c>
      <c r="F299" s="54"/>
    </row>
    <row r="300" spans="1:6" s="42" customFormat="1" ht="38.25">
      <c r="A300" s="12" t="s">
        <v>464</v>
      </c>
      <c r="B300" s="4" t="s">
        <v>80</v>
      </c>
      <c r="C300" s="4" t="s">
        <v>465</v>
      </c>
      <c r="D300" s="4" t="s">
        <v>7</v>
      </c>
      <c r="E300" s="54">
        <f>E301</f>
        <v>0</v>
      </c>
      <c r="F300" s="54"/>
    </row>
    <row r="301" spans="1:6" s="42" customFormat="1" ht="25.5">
      <c r="A301" s="12" t="s">
        <v>171</v>
      </c>
      <c r="B301" s="4" t="s">
        <v>80</v>
      </c>
      <c r="C301" s="4" t="s">
        <v>465</v>
      </c>
      <c r="D301" s="4" t="s">
        <v>170</v>
      </c>
      <c r="E301" s="54">
        <v>0</v>
      </c>
      <c r="F301" s="54"/>
    </row>
    <row r="302" spans="1:6" s="42" customFormat="1" ht="51">
      <c r="A302" s="12" t="s">
        <v>195</v>
      </c>
      <c r="B302" s="4" t="s">
        <v>80</v>
      </c>
      <c r="C302" s="4" t="s">
        <v>268</v>
      </c>
      <c r="D302" s="4" t="s">
        <v>7</v>
      </c>
      <c r="E302" s="54">
        <f>E303</f>
        <v>0</v>
      </c>
      <c r="F302" s="54"/>
    </row>
    <row r="303" spans="1:6" s="42" customFormat="1" ht="25.5">
      <c r="A303" s="12" t="s">
        <v>171</v>
      </c>
      <c r="B303" s="4" t="s">
        <v>80</v>
      </c>
      <c r="C303" s="4" t="s">
        <v>268</v>
      </c>
      <c r="D303" s="4" t="s">
        <v>170</v>
      </c>
      <c r="E303" s="54">
        <v>0</v>
      </c>
      <c r="F303" s="54"/>
    </row>
    <row r="304" spans="1:6" s="42" customFormat="1" ht="12.75">
      <c r="A304" s="12" t="s">
        <v>27</v>
      </c>
      <c r="B304" s="1" t="s">
        <v>80</v>
      </c>
      <c r="C304" s="1" t="s">
        <v>83</v>
      </c>
      <c r="D304" s="1" t="s">
        <v>7</v>
      </c>
      <c r="E304" s="49">
        <f>E305</f>
        <v>0</v>
      </c>
      <c r="F304" s="49"/>
    </row>
    <row r="305" spans="1:6" s="42" customFormat="1" ht="25.5">
      <c r="A305" s="12" t="s">
        <v>58</v>
      </c>
      <c r="B305" s="6" t="s">
        <v>80</v>
      </c>
      <c r="C305" s="6" t="s">
        <v>196</v>
      </c>
      <c r="D305" s="6" t="s">
        <v>7</v>
      </c>
      <c r="E305" s="51">
        <f>E306+E316+E308+E310+E312+E314</f>
        <v>0</v>
      </c>
      <c r="F305" s="51"/>
    </row>
    <row r="306" spans="1:6" s="42" customFormat="1" ht="25.5">
      <c r="A306" s="12" t="s">
        <v>197</v>
      </c>
      <c r="B306" s="6" t="s">
        <v>80</v>
      </c>
      <c r="C306" s="6" t="s">
        <v>198</v>
      </c>
      <c r="D306" s="6" t="s">
        <v>7</v>
      </c>
      <c r="E306" s="51">
        <f>E307</f>
        <v>0</v>
      </c>
      <c r="F306" s="51"/>
    </row>
    <row r="307" spans="1:6" s="42" customFormat="1" ht="25.5">
      <c r="A307" s="12" t="s">
        <v>171</v>
      </c>
      <c r="B307" s="6" t="s">
        <v>80</v>
      </c>
      <c r="C307" s="6" t="s">
        <v>198</v>
      </c>
      <c r="D307" s="6" t="s">
        <v>170</v>
      </c>
      <c r="E307" s="51">
        <v>0</v>
      </c>
      <c r="F307" s="51"/>
    </row>
    <row r="308" spans="1:6" s="42" customFormat="1" ht="12.75">
      <c r="A308" s="12" t="s">
        <v>469</v>
      </c>
      <c r="B308" s="6" t="s">
        <v>80</v>
      </c>
      <c r="C308" s="6" t="s">
        <v>476</v>
      </c>
      <c r="D308" s="6" t="s">
        <v>7</v>
      </c>
      <c r="E308" s="51">
        <f>E309</f>
        <v>0</v>
      </c>
      <c r="F308" s="51"/>
    </row>
    <row r="309" spans="1:6" s="42" customFormat="1" ht="25.5">
      <c r="A309" s="12" t="s">
        <v>171</v>
      </c>
      <c r="B309" s="6" t="s">
        <v>80</v>
      </c>
      <c r="C309" s="6" t="s">
        <v>476</v>
      </c>
      <c r="D309" s="6" t="s">
        <v>170</v>
      </c>
      <c r="E309" s="51">
        <v>0</v>
      </c>
      <c r="F309" s="51"/>
    </row>
    <row r="310" spans="1:6" s="42" customFormat="1" ht="12.75">
      <c r="A310" s="12" t="s">
        <v>470</v>
      </c>
      <c r="B310" s="6" t="s">
        <v>80</v>
      </c>
      <c r="C310" s="6" t="s">
        <v>475</v>
      </c>
      <c r="D310" s="6" t="s">
        <v>7</v>
      </c>
      <c r="E310" s="51">
        <f>E311</f>
        <v>0</v>
      </c>
      <c r="F310" s="51"/>
    </row>
    <row r="311" spans="1:6" s="42" customFormat="1" ht="25.5">
      <c r="A311" s="12" t="s">
        <v>171</v>
      </c>
      <c r="B311" s="6" t="s">
        <v>80</v>
      </c>
      <c r="C311" s="6" t="s">
        <v>475</v>
      </c>
      <c r="D311" s="6" t="s">
        <v>170</v>
      </c>
      <c r="E311" s="51">
        <v>0</v>
      </c>
      <c r="F311" s="51"/>
    </row>
    <row r="312" spans="1:6" s="42" customFormat="1" ht="25.5">
      <c r="A312" s="12" t="s">
        <v>471</v>
      </c>
      <c r="B312" s="6" t="s">
        <v>80</v>
      </c>
      <c r="C312" s="6" t="s">
        <v>474</v>
      </c>
      <c r="D312" s="6" t="s">
        <v>7</v>
      </c>
      <c r="E312" s="51">
        <f>E313</f>
        <v>0</v>
      </c>
      <c r="F312" s="51"/>
    </row>
    <row r="313" spans="1:6" s="42" customFormat="1" ht="25.5">
      <c r="A313" s="12" t="s">
        <v>171</v>
      </c>
      <c r="B313" s="6" t="s">
        <v>80</v>
      </c>
      <c r="C313" s="6" t="s">
        <v>474</v>
      </c>
      <c r="D313" s="6" t="s">
        <v>170</v>
      </c>
      <c r="E313" s="51">
        <v>0</v>
      </c>
      <c r="F313" s="51"/>
    </row>
    <row r="314" spans="1:6" s="42" customFormat="1" ht="12.75">
      <c r="A314" s="12" t="s">
        <v>472</v>
      </c>
      <c r="B314" s="6" t="s">
        <v>80</v>
      </c>
      <c r="C314" s="6" t="s">
        <v>473</v>
      </c>
      <c r="D314" s="6" t="s">
        <v>7</v>
      </c>
      <c r="E314" s="51">
        <f>E315</f>
        <v>0</v>
      </c>
      <c r="F314" s="51"/>
    </row>
    <row r="315" spans="1:6" s="42" customFormat="1" ht="25.5">
      <c r="A315" s="12" t="s">
        <v>171</v>
      </c>
      <c r="B315" s="6" t="s">
        <v>80</v>
      </c>
      <c r="C315" s="6" t="s">
        <v>473</v>
      </c>
      <c r="D315" s="6" t="s">
        <v>170</v>
      </c>
      <c r="E315" s="51">
        <v>0</v>
      </c>
      <c r="F315" s="51"/>
    </row>
    <row r="316" spans="1:6" s="42" customFormat="1" ht="25.5">
      <c r="A316" s="12" t="s">
        <v>199</v>
      </c>
      <c r="B316" s="6" t="s">
        <v>80</v>
      </c>
      <c r="C316" s="6" t="s">
        <v>269</v>
      </c>
      <c r="D316" s="6" t="s">
        <v>7</v>
      </c>
      <c r="E316" s="51">
        <f>E317</f>
        <v>0</v>
      </c>
      <c r="F316" s="51"/>
    </row>
    <row r="317" spans="1:6" s="42" customFormat="1" ht="25.5">
      <c r="A317" s="12" t="s">
        <v>171</v>
      </c>
      <c r="B317" s="6" t="s">
        <v>80</v>
      </c>
      <c r="C317" s="6" t="s">
        <v>269</v>
      </c>
      <c r="D317" s="6" t="s">
        <v>170</v>
      </c>
      <c r="E317" s="51">
        <v>0</v>
      </c>
      <c r="F317" s="51"/>
    </row>
    <row r="318" spans="1:6" s="42" customFormat="1" ht="38.25">
      <c r="A318" s="14" t="s">
        <v>363</v>
      </c>
      <c r="B318" s="1" t="s">
        <v>80</v>
      </c>
      <c r="C318" s="1" t="s">
        <v>112</v>
      </c>
      <c r="D318" s="1" t="s">
        <v>7</v>
      </c>
      <c r="E318" s="49">
        <f>E321+E319</f>
        <v>0</v>
      </c>
      <c r="F318" s="49"/>
    </row>
    <row r="319" spans="1:6" s="42" customFormat="1" ht="51">
      <c r="A319" s="14" t="s">
        <v>364</v>
      </c>
      <c r="B319" s="1" t="s">
        <v>80</v>
      </c>
      <c r="C319" s="1" t="s">
        <v>330</v>
      </c>
      <c r="D319" s="1" t="s">
        <v>7</v>
      </c>
      <c r="E319" s="49">
        <f>E320</f>
        <v>0</v>
      </c>
      <c r="F319" s="49"/>
    </row>
    <row r="320" spans="1:6" s="42" customFormat="1" ht="25.5">
      <c r="A320" s="14" t="s">
        <v>171</v>
      </c>
      <c r="B320" s="1" t="s">
        <v>80</v>
      </c>
      <c r="C320" s="1" t="s">
        <v>330</v>
      </c>
      <c r="D320" s="1" t="s">
        <v>170</v>
      </c>
      <c r="E320" s="49">
        <v>0</v>
      </c>
      <c r="F320" s="49"/>
    </row>
    <row r="321" spans="1:6" s="42" customFormat="1" ht="38.25">
      <c r="A321" s="14" t="s">
        <v>86</v>
      </c>
      <c r="B321" s="1" t="s">
        <v>80</v>
      </c>
      <c r="C321" s="1" t="s">
        <v>200</v>
      </c>
      <c r="D321" s="1" t="s">
        <v>7</v>
      </c>
      <c r="E321" s="49">
        <f>E322</f>
        <v>0</v>
      </c>
      <c r="F321" s="49"/>
    </row>
    <row r="322" spans="1:6" s="42" customFormat="1" ht="12.75">
      <c r="A322" s="12" t="s">
        <v>148</v>
      </c>
      <c r="B322" s="6" t="s">
        <v>80</v>
      </c>
      <c r="C322" s="6" t="s">
        <v>200</v>
      </c>
      <c r="D322" s="6" t="s">
        <v>149</v>
      </c>
      <c r="E322" s="51">
        <v>0</v>
      </c>
      <c r="F322" s="51"/>
    </row>
    <row r="323" spans="1:6" s="42" customFormat="1" ht="12.75">
      <c r="A323" s="21" t="s">
        <v>28</v>
      </c>
      <c r="B323" s="6" t="s">
        <v>84</v>
      </c>
      <c r="C323" s="6" t="s">
        <v>38</v>
      </c>
      <c r="D323" s="6" t="s">
        <v>7</v>
      </c>
      <c r="E323" s="51">
        <f>E324</f>
        <v>0</v>
      </c>
      <c r="F323" s="51"/>
    </row>
    <row r="324" spans="1:6" s="42" customFormat="1" ht="12.75">
      <c r="A324" s="19" t="s">
        <v>299</v>
      </c>
      <c r="B324" s="6" t="s">
        <v>84</v>
      </c>
      <c r="C324" s="6" t="s">
        <v>85</v>
      </c>
      <c r="D324" s="6" t="s">
        <v>7</v>
      </c>
      <c r="E324" s="51">
        <f>E325</f>
        <v>0</v>
      </c>
      <c r="F324" s="51"/>
    </row>
    <row r="325" spans="1:6" s="42" customFormat="1" ht="25.5">
      <c r="A325" s="19" t="s">
        <v>365</v>
      </c>
      <c r="B325" s="6" t="s">
        <v>84</v>
      </c>
      <c r="C325" s="6" t="s">
        <v>300</v>
      </c>
      <c r="D325" s="6" t="s">
        <v>7</v>
      </c>
      <c r="E325" s="51">
        <f>E326</f>
        <v>0</v>
      </c>
      <c r="F325" s="51"/>
    </row>
    <row r="326" spans="1:6" s="42" customFormat="1" ht="12.75">
      <c r="A326" s="19" t="s">
        <v>172</v>
      </c>
      <c r="B326" s="6" t="s">
        <v>84</v>
      </c>
      <c r="C326" s="6" t="s">
        <v>300</v>
      </c>
      <c r="D326" s="6" t="s">
        <v>173</v>
      </c>
      <c r="E326" s="51">
        <v>0</v>
      </c>
      <c r="F326" s="51"/>
    </row>
    <row r="327" spans="1:6" s="42" customFormat="1" ht="12.75">
      <c r="A327" s="21" t="s">
        <v>29</v>
      </c>
      <c r="B327" s="6" t="s">
        <v>87</v>
      </c>
      <c r="C327" s="6" t="s">
        <v>38</v>
      </c>
      <c r="D327" s="6" t="s">
        <v>7</v>
      </c>
      <c r="E327" s="51">
        <f>E328</f>
        <v>0</v>
      </c>
      <c r="F327" s="51"/>
    </row>
    <row r="328" spans="1:6" s="42" customFormat="1" ht="38.25">
      <c r="A328" s="12" t="s">
        <v>276</v>
      </c>
      <c r="B328" s="6" t="s">
        <v>87</v>
      </c>
      <c r="C328" s="6" t="s">
        <v>88</v>
      </c>
      <c r="D328" s="6" t="s">
        <v>7</v>
      </c>
      <c r="E328" s="51">
        <f>E329</f>
        <v>0</v>
      </c>
      <c r="F328" s="51"/>
    </row>
    <row r="329" spans="1:6" s="42" customFormat="1" ht="38.25">
      <c r="A329" s="12" t="s">
        <v>86</v>
      </c>
      <c r="B329" s="6" t="s">
        <v>87</v>
      </c>
      <c r="C329" s="6" t="s">
        <v>292</v>
      </c>
      <c r="D329" s="6" t="s">
        <v>7</v>
      </c>
      <c r="E329" s="51">
        <f>E330</f>
        <v>0</v>
      </c>
      <c r="F329" s="51"/>
    </row>
    <row r="330" spans="1:6" s="42" customFormat="1" ht="12.75">
      <c r="A330" s="12" t="s">
        <v>172</v>
      </c>
      <c r="B330" s="6" t="s">
        <v>87</v>
      </c>
      <c r="C330" s="6" t="s">
        <v>292</v>
      </c>
      <c r="D330" s="6" t="s">
        <v>173</v>
      </c>
      <c r="E330" s="51">
        <v>0</v>
      </c>
      <c r="F330" s="51"/>
    </row>
    <row r="331" spans="1:6" s="42" customFormat="1" ht="38.25">
      <c r="A331" s="21" t="s">
        <v>366</v>
      </c>
      <c r="B331" s="6" t="s">
        <v>129</v>
      </c>
      <c r="C331" s="6" t="s">
        <v>38</v>
      </c>
      <c r="D331" s="6" t="s">
        <v>7</v>
      </c>
      <c r="E331" s="51">
        <f>E332</f>
        <v>0</v>
      </c>
      <c r="F331" s="51"/>
    </row>
    <row r="332" spans="1:6" s="42" customFormat="1" ht="76.5">
      <c r="A332" s="14" t="s">
        <v>75</v>
      </c>
      <c r="B332" s="2" t="s">
        <v>129</v>
      </c>
      <c r="C332" s="2" t="s">
        <v>76</v>
      </c>
      <c r="D332" s="2" t="s">
        <v>7</v>
      </c>
      <c r="E332" s="49">
        <f>E333</f>
        <v>0</v>
      </c>
      <c r="F332" s="49"/>
    </row>
    <row r="333" spans="1:6" s="42" customFormat="1" ht="25.5">
      <c r="A333" s="12" t="s">
        <v>58</v>
      </c>
      <c r="B333" s="2" t="s">
        <v>129</v>
      </c>
      <c r="C333" s="2" t="s">
        <v>201</v>
      </c>
      <c r="D333" s="2" t="s">
        <v>7</v>
      </c>
      <c r="E333" s="49">
        <f>E334+E338+E336</f>
        <v>0</v>
      </c>
      <c r="F333" s="49"/>
    </row>
    <row r="334" spans="1:6" s="42" customFormat="1" ht="89.25">
      <c r="A334" s="12" t="s">
        <v>202</v>
      </c>
      <c r="B334" s="5" t="s">
        <v>129</v>
      </c>
      <c r="C334" s="5" t="s">
        <v>203</v>
      </c>
      <c r="D334" s="5" t="s">
        <v>7</v>
      </c>
      <c r="E334" s="51">
        <f>E335</f>
        <v>0</v>
      </c>
      <c r="F334" s="51"/>
    </row>
    <row r="335" spans="1:6" s="42" customFormat="1" ht="25.5">
      <c r="A335" s="12" t="s">
        <v>171</v>
      </c>
      <c r="B335" s="5" t="s">
        <v>129</v>
      </c>
      <c r="C335" s="5" t="s">
        <v>203</v>
      </c>
      <c r="D335" s="5" t="s">
        <v>170</v>
      </c>
      <c r="E335" s="51">
        <v>0</v>
      </c>
      <c r="F335" s="51"/>
    </row>
    <row r="336" spans="1:6" s="42" customFormat="1" ht="76.5">
      <c r="A336" s="12" t="s">
        <v>453</v>
      </c>
      <c r="B336" s="5" t="s">
        <v>129</v>
      </c>
      <c r="C336" s="5" t="s">
        <v>457</v>
      </c>
      <c r="D336" s="5" t="s">
        <v>7</v>
      </c>
      <c r="E336" s="51">
        <f>E337</f>
        <v>0</v>
      </c>
      <c r="F336" s="51"/>
    </row>
    <row r="337" spans="1:6" s="42" customFormat="1" ht="25.5">
      <c r="A337" s="12" t="s">
        <v>171</v>
      </c>
      <c r="B337" s="5" t="s">
        <v>129</v>
      </c>
      <c r="C337" s="5" t="s">
        <v>457</v>
      </c>
      <c r="D337" s="5" t="s">
        <v>170</v>
      </c>
      <c r="E337" s="51">
        <v>0</v>
      </c>
      <c r="F337" s="51"/>
    </row>
    <row r="338" spans="1:6" s="42" customFormat="1" ht="89.25">
      <c r="A338" s="12" t="s">
        <v>204</v>
      </c>
      <c r="B338" s="5" t="s">
        <v>129</v>
      </c>
      <c r="C338" s="5" t="s">
        <v>267</v>
      </c>
      <c r="D338" s="5" t="s">
        <v>7</v>
      </c>
      <c r="E338" s="51">
        <f>E339</f>
        <v>0</v>
      </c>
      <c r="F338" s="51"/>
    </row>
    <row r="339" spans="1:6" s="42" customFormat="1" ht="25.5">
      <c r="A339" s="12" t="s">
        <v>171</v>
      </c>
      <c r="B339" s="5" t="s">
        <v>129</v>
      </c>
      <c r="C339" s="5" t="s">
        <v>267</v>
      </c>
      <c r="D339" s="5" t="s">
        <v>170</v>
      </c>
      <c r="E339" s="51">
        <v>0</v>
      </c>
      <c r="F339" s="51"/>
    </row>
    <row r="340" spans="1:6" s="42" customFormat="1" ht="25.5">
      <c r="A340" s="17" t="s">
        <v>350</v>
      </c>
      <c r="B340" s="8" t="s">
        <v>16</v>
      </c>
      <c r="C340" s="8" t="s">
        <v>38</v>
      </c>
      <c r="D340" s="8" t="s">
        <v>7</v>
      </c>
      <c r="E340" s="58">
        <f>E341+E362+E411+E431+E440+E454</f>
        <v>0</v>
      </c>
      <c r="F340" s="58">
        <f>F341+F362+F411+F431+F440</f>
        <v>0</v>
      </c>
    </row>
    <row r="341" spans="1:6" s="42" customFormat="1" ht="12.75">
      <c r="A341" s="16" t="s">
        <v>228</v>
      </c>
      <c r="B341" s="2" t="s">
        <v>89</v>
      </c>
      <c r="C341" s="2" t="s">
        <v>38</v>
      </c>
      <c r="D341" s="2" t="s">
        <v>7</v>
      </c>
      <c r="E341" s="49">
        <f>E342</f>
        <v>0</v>
      </c>
      <c r="F341" s="49">
        <f>F342</f>
        <v>0</v>
      </c>
    </row>
    <row r="342" spans="1:6" s="42" customFormat="1" ht="25.5">
      <c r="A342" s="12" t="s">
        <v>94</v>
      </c>
      <c r="B342" s="1" t="s">
        <v>89</v>
      </c>
      <c r="C342" s="1" t="s">
        <v>92</v>
      </c>
      <c r="D342" s="1" t="s">
        <v>7</v>
      </c>
      <c r="E342" s="47">
        <f>E343</f>
        <v>0</v>
      </c>
      <c r="F342" s="47">
        <f>F343</f>
        <v>0</v>
      </c>
    </row>
    <row r="343" spans="1:6" s="42" customFormat="1" ht="25.5">
      <c r="A343" s="14" t="s">
        <v>58</v>
      </c>
      <c r="B343" s="2" t="s">
        <v>89</v>
      </c>
      <c r="C343" s="2" t="s">
        <v>230</v>
      </c>
      <c r="D343" s="2" t="s">
        <v>7</v>
      </c>
      <c r="E343" s="49">
        <f>E344+E346+E360+E348+E350+E352+E354+E356+E358</f>
        <v>0</v>
      </c>
      <c r="F343" s="49">
        <f>F344+F346+F360</f>
        <v>0</v>
      </c>
    </row>
    <row r="344" spans="1:6" s="42" customFormat="1" ht="38.25">
      <c r="A344" s="12" t="s">
        <v>231</v>
      </c>
      <c r="B344" s="2" t="s">
        <v>89</v>
      </c>
      <c r="C344" s="2" t="s">
        <v>232</v>
      </c>
      <c r="D344" s="2" t="s">
        <v>7</v>
      </c>
      <c r="E344" s="49">
        <f>E345</f>
        <v>0</v>
      </c>
      <c r="F344" s="49"/>
    </row>
    <row r="345" spans="1:6" s="42" customFormat="1" ht="25.5">
      <c r="A345" s="12" t="s">
        <v>171</v>
      </c>
      <c r="B345" s="2" t="s">
        <v>89</v>
      </c>
      <c r="C345" s="2" t="s">
        <v>232</v>
      </c>
      <c r="D345" s="2" t="s">
        <v>170</v>
      </c>
      <c r="E345" s="49">
        <v>0</v>
      </c>
      <c r="F345" s="49"/>
    </row>
    <row r="346" spans="1:6" s="42" customFormat="1" ht="38.25">
      <c r="A346" s="12" t="s">
        <v>233</v>
      </c>
      <c r="B346" s="2" t="s">
        <v>89</v>
      </c>
      <c r="C346" s="2" t="s">
        <v>234</v>
      </c>
      <c r="D346" s="2" t="s">
        <v>7</v>
      </c>
      <c r="E346" s="49">
        <f>E347</f>
        <v>0</v>
      </c>
      <c r="F346" s="49">
        <f>F347</f>
        <v>0</v>
      </c>
    </row>
    <row r="347" spans="1:6" s="42" customFormat="1" ht="25.5">
      <c r="A347" s="12" t="s">
        <v>171</v>
      </c>
      <c r="B347" s="2" t="s">
        <v>89</v>
      </c>
      <c r="C347" s="2" t="s">
        <v>234</v>
      </c>
      <c r="D347" s="2" t="s">
        <v>170</v>
      </c>
      <c r="E347" s="49">
        <v>0</v>
      </c>
      <c r="F347" s="49">
        <v>0</v>
      </c>
    </row>
    <row r="348" spans="1:6" s="42" customFormat="1" ht="12.75">
      <c r="A348" s="12" t="s">
        <v>477</v>
      </c>
      <c r="B348" s="2" t="s">
        <v>89</v>
      </c>
      <c r="C348" s="2" t="s">
        <v>488</v>
      </c>
      <c r="D348" s="2" t="s">
        <v>7</v>
      </c>
      <c r="E348" s="49">
        <f>E349</f>
        <v>0</v>
      </c>
      <c r="F348" s="49"/>
    </row>
    <row r="349" spans="1:6" s="42" customFormat="1" ht="25.5">
      <c r="A349" s="12" t="s">
        <v>171</v>
      </c>
      <c r="B349" s="2" t="s">
        <v>89</v>
      </c>
      <c r="C349" s="2" t="s">
        <v>488</v>
      </c>
      <c r="D349" s="2" t="s">
        <v>170</v>
      </c>
      <c r="E349" s="49">
        <v>0</v>
      </c>
      <c r="F349" s="49"/>
    </row>
    <row r="350" spans="1:6" s="42" customFormat="1" ht="12.75">
      <c r="A350" s="12" t="s">
        <v>478</v>
      </c>
      <c r="B350" s="2" t="s">
        <v>89</v>
      </c>
      <c r="C350" s="2" t="s">
        <v>487</v>
      </c>
      <c r="D350" s="2" t="s">
        <v>7</v>
      </c>
      <c r="E350" s="49">
        <f>E351</f>
        <v>0</v>
      </c>
      <c r="F350" s="49"/>
    </row>
    <row r="351" spans="1:6" s="42" customFormat="1" ht="25.5">
      <c r="A351" s="12" t="s">
        <v>171</v>
      </c>
      <c r="B351" s="2" t="s">
        <v>89</v>
      </c>
      <c r="C351" s="2" t="s">
        <v>487</v>
      </c>
      <c r="D351" s="2" t="s">
        <v>170</v>
      </c>
      <c r="E351" s="49">
        <v>0</v>
      </c>
      <c r="F351" s="49"/>
    </row>
    <row r="352" spans="1:6" s="42" customFormat="1" ht="25.5">
      <c r="A352" s="12" t="s">
        <v>479</v>
      </c>
      <c r="B352" s="2" t="s">
        <v>89</v>
      </c>
      <c r="C352" s="2" t="s">
        <v>486</v>
      </c>
      <c r="D352" s="2" t="s">
        <v>7</v>
      </c>
      <c r="E352" s="49">
        <f>E353</f>
        <v>0</v>
      </c>
      <c r="F352" s="49"/>
    </row>
    <row r="353" spans="1:6" s="42" customFormat="1" ht="25.5">
      <c r="A353" s="12" t="s">
        <v>171</v>
      </c>
      <c r="B353" s="2" t="s">
        <v>89</v>
      </c>
      <c r="C353" s="2" t="s">
        <v>486</v>
      </c>
      <c r="D353" s="2" t="s">
        <v>170</v>
      </c>
      <c r="E353" s="49">
        <v>0</v>
      </c>
      <c r="F353" s="49"/>
    </row>
    <row r="354" spans="1:6" s="42" customFormat="1" ht="25.5">
      <c r="A354" s="12" t="s">
        <v>480</v>
      </c>
      <c r="B354" s="2" t="s">
        <v>89</v>
      </c>
      <c r="C354" s="2" t="s">
        <v>485</v>
      </c>
      <c r="D354" s="2" t="s">
        <v>7</v>
      </c>
      <c r="E354" s="49">
        <f>E355</f>
        <v>0</v>
      </c>
      <c r="F354" s="49"/>
    </row>
    <row r="355" spans="1:6" s="42" customFormat="1" ht="25.5">
      <c r="A355" s="12" t="s">
        <v>171</v>
      </c>
      <c r="B355" s="2" t="s">
        <v>89</v>
      </c>
      <c r="C355" s="2" t="s">
        <v>485</v>
      </c>
      <c r="D355" s="2" t="s">
        <v>170</v>
      </c>
      <c r="E355" s="49">
        <v>0</v>
      </c>
      <c r="F355" s="49"/>
    </row>
    <row r="356" spans="1:6" s="42" customFormat="1" ht="25.5">
      <c r="A356" s="12" t="s">
        <v>481</v>
      </c>
      <c r="B356" s="2" t="s">
        <v>89</v>
      </c>
      <c r="C356" s="2" t="s">
        <v>484</v>
      </c>
      <c r="D356" s="2" t="s">
        <v>7</v>
      </c>
      <c r="E356" s="49">
        <f>E357</f>
        <v>0</v>
      </c>
      <c r="F356" s="49"/>
    </row>
    <row r="357" spans="1:6" s="42" customFormat="1" ht="25.5">
      <c r="A357" s="12" t="s">
        <v>171</v>
      </c>
      <c r="B357" s="2" t="s">
        <v>89</v>
      </c>
      <c r="C357" s="2" t="s">
        <v>484</v>
      </c>
      <c r="D357" s="2" t="s">
        <v>170</v>
      </c>
      <c r="E357" s="49">
        <v>0</v>
      </c>
      <c r="F357" s="49"/>
    </row>
    <row r="358" spans="1:6" s="42" customFormat="1" ht="12.75">
      <c r="A358" s="12" t="s">
        <v>482</v>
      </c>
      <c r="B358" s="2" t="s">
        <v>89</v>
      </c>
      <c r="C358" s="2" t="s">
        <v>483</v>
      </c>
      <c r="D358" s="2" t="s">
        <v>7</v>
      </c>
      <c r="E358" s="49">
        <f>E359</f>
        <v>0</v>
      </c>
      <c r="F358" s="49"/>
    </row>
    <row r="359" spans="1:6" s="42" customFormat="1" ht="25.5">
      <c r="A359" s="12" t="s">
        <v>171</v>
      </c>
      <c r="B359" s="2" t="s">
        <v>89</v>
      </c>
      <c r="C359" s="2" t="s">
        <v>483</v>
      </c>
      <c r="D359" s="2" t="s">
        <v>170</v>
      </c>
      <c r="E359" s="49">
        <v>0</v>
      </c>
      <c r="F359" s="49"/>
    </row>
    <row r="360" spans="1:6" s="42" customFormat="1" ht="38.25">
      <c r="A360" s="12" t="s">
        <v>235</v>
      </c>
      <c r="B360" s="2" t="s">
        <v>89</v>
      </c>
      <c r="C360" s="2" t="s">
        <v>270</v>
      </c>
      <c r="D360" s="2" t="s">
        <v>7</v>
      </c>
      <c r="E360" s="49">
        <f>E361</f>
        <v>0</v>
      </c>
      <c r="F360" s="49">
        <f>F361</f>
        <v>0</v>
      </c>
    </row>
    <row r="361" spans="1:6" s="42" customFormat="1" ht="25.5">
      <c r="A361" s="12" t="s">
        <v>171</v>
      </c>
      <c r="B361" s="2" t="s">
        <v>89</v>
      </c>
      <c r="C361" s="2" t="s">
        <v>270</v>
      </c>
      <c r="D361" s="2" t="s">
        <v>170</v>
      </c>
      <c r="E361" s="49">
        <v>0</v>
      </c>
      <c r="F361" s="49">
        <v>0</v>
      </c>
    </row>
    <row r="362" spans="1:6" s="42" customFormat="1" ht="12.75">
      <c r="A362" s="12" t="s">
        <v>236</v>
      </c>
      <c r="B362" s="2" t="s">
        <v>97</v>
      </c>
      <c r="C362" s="2" t="s">
        <v>38</v>
      </c>
      <c r="D362" s="2" t="s">
        <v>7</v>
      </c>
      <c r="E362" s="49">
        <f>E363+E385+E408</f>
        <v>0</v>
      </c>
      <c r="F362" s="49">
        <f>F363+F385+F408</f>
        <v>0</v>
      </c>
    </row>
    <row r="363" spans="1:6" s="42" customFormat="1" ht="25.5">
      <c r="A363" s="12" t="s">
        <v>94</v>
      </c>
      <c r="B363" s="2" t="s">
        <v>97</v>
      </c>
      <c r="C363" s="2" t="s">
        <v>92</v>
      </c>
      <c r="D363" s="2" t="s">
        <v>7</v>
      </c>
      <c r="E363" s="49">
        <f>E364</f>
        <v>0</v>
      </c>
      <c r="F363" s="49">
        <f>F383</f>
        <v>0</v>
      </c>
    </row>
    <row r="364" spans="1:6" s="42" customFormat="1" ht="38.25">
      <c r="A364" s="12" t="s">
        <v>241</v>
      </c>
      <c r="B364" s="2" t="s">
        <v>97</v>
      </c>
      <c r="C364" s="2" t="s">
        <v>230</v>
      </c>
      <c r="D364" s="2" t="s">
        <v>7</v>
      </c>
      <c r="E364" s="49">
        <f>E365+E367+E383+E369+E371+E373+E375+E377+E379+E381</f>
        <v>0</v>
      </c>
      <c r="F364" s="49"/>
    </row>
    <row r="365" spans="1:6" s="42" customFormat="1" ht="38.25">
      <c r="A365" s="12" t="s">
        <v>261</v>
      </c>
      <c r="B365" s="2" t="s">
        <v>97</v>
      </c>
      <c r="C365" s="2" t="s">
        <v>232</v>
      </c>
      <c r="D365" s="2" t="s">
        <v>7</v>
      </c>
      <c r="E365" s="49">
        <f>E366</f>
        <v>0</v>
      </c>
      <c r="F365" s="49"/>
    </row>
    <row r="366" spans="1:6" s="42" customFormat="1" ht="25.5">
      <c r="A366" s="12" t="s">
        <v>171</v>
      </c>
      <c r="B366" s="2" t="s">
        <v>97</v>
      </c>
      <c r="C366" s="2" t="s">
        <v>232</v>
      </c>
      <c r="D366" s="2" t="s">
        <v>170</v>
      </c>
      <c r="E366" s="49">
        <v>0</v>
      </c>
      <c r="F366" s="49"/>
    </row>
    <row r="367" spans="1:6" s="42" customFormat="1" ht="51">
      <c r="A367" s="12" t="s">
        <v>260</v>
      </c>
      <c r="B367" s="2" t="s">
        <v>97</v>
      </c>
      <c r="C367" s="2" t="s">
        <v>234</v>
      </c>
      <c r="D367" s="2" t="s">
        <v>7</v>
      </c>
      <c r="E367" s="49">
        <f>E368</f>
        <v>0</v>
      </c>
      <c r="F367" s="49"/>
    </row>
    <row r="368" spans="1:6" s="42" customFormat="1" ht="25.5">
      <c r="A368" s="12" t="s">
        <v>171</v>
      </c>
      <c r="B368" s="2" t="s">
        <v>97</v>
      </c>
      <c r="C368" s="2" t="s">
        <v>234</v>
      </c>
      <c r="D368" s="2" t="s">
        <v>170</v>
      </c>
      <c r="E368" s="49">
        <v>0</v>
      </c>
      <c r="F368" s="49"/>
    </row>
    <row r="369" spans="1:6" s="42" customFormat="1" ht="102">
      <c r="A369" s="61" t="s">
        <v>337</v>
      </c>
      <c r="B369" s="2" t="s">
        <v>97</v>
      </c>
      <c r="C369" s="2" t="s">
        <v>367</v>
      </c>
      <c r="D369" s="2" t="s">
        <v>7</v>
      </c>
      <c r="E369" s="49">
        <f>E370</f>
        <v>0</v>
      </c>
      <c r="F369" s="49"/>
    </row>
    <row r="370" spans="1:6" s="42" customFormat="1" ht="25.5">
      <c r="A370" s="12" t="s">
        <v>171</v>
      </c>
      <c r="B370" s="2" t="s">
        <v>97</v>
      </c>
      <c r="C370" s="2" t="s">
        <v>367</v>
      </c>
      <c r="D370" s="2" t="s">
        <v>170</v>
      </c>
      <c r="E370" s="49">
        <v>0</v>
      </c>
      <c r="F370" s="49"/>
    </row>
    <row r="371" spans="1:6" s="42" customFormat="1" ht="12.75">
      <c r="A371" s="12" t="s">
        <v>477</v>
      </c>
      <c r="B371" s="2" t="s">
        <v>97</v>
      </c>
      <c r="C371" s="2" t="s">
        <v>488</v>
      </c>
      <c r="D371" s="2" t="s">
        <v>7</v>
      </c>
      <c r="E371" s="49">
        <f>E372</f>
        <v>0</v>
      </c>
      <c r="F371" s="49"/>
    </row>
    <row r="372" spans="1:6" s="42" customFormat="1" ht="25.5">
      <c r="A372" s="12" t="s">
        <v>171</v>
      </c>
      <c r="B372" s="2" t="s">
        <v>97</v>
      </c>
      <c r="C372" s="2" t="s">
        <v>488</v>
      </c>
      <c r="D372" s="2" t="s">
        <v>170</v>
      </c>
      <c r="E372" s="49">
        <v>0</v>
      </c>
      <c r="F372" s="49"/>
    </row>
    <row r="373" spans="1:6" s="42" customFormat="1" ht="12.75">
      <c r="A373" s="12" t="s">
        <v>478</v>
      </c>
      <c r="B373" s="2" t="s">
        <v>97</v>
      </c>
      <c r="C373" s="2" t="s">
        <v>487</v>
      </c>
      <c r="D373" s="2" t="s">
        <v>7</v>
      </c>
      <c r="E373" s="49">
        <f>E374</f>
        <v>0</v>
      </c>
      <c r="F373" s="49"/>
    </row>
    <row r="374" spans="1:6" s="42" customFormat="1" ht="25.5">
      <c r="A374" s="12" t="s">
        <v>171</v>
      </c>
      <c r="B374" s="2" t="s">
        <v>97</v>
      </c>
      <c r="C374" s="2" t="s">
        <v>487</v>
      </c>
      <c r="D374" s="2" t="s">
        <v>170</v>
      </c>
      <c r="E374" s="49">
        <v>0</v>
      </c>
      <c r="F374" s="49"/>
    </row>
    <row r="375" spans="1:6" s="42" customFormat="1" ht="25.5">
      <c r="A375" s="12" t="s">
        <v>479</v>
      </c>
      <c r="B375" s="2" t="s">
        <v>97</v>
      </c>
      <c r="C375" s="2" t="s">
        <v>486</v>
      </c>
      <c r="D375" s="2" t="s">
        <v>7</v>
      </c>
      <c r="E375" s="49">
        <f>E376</f>
        <v>0</v>
      </c>
      <c r="F375" s="49"/>
    </row>
    <row r="376" spans="1:6" s="42" customFormat="1" ht="25.5">
      <c r="A376" s="12" t="s">
        <v>171</v>
      </c>
      <c r="B376" s="2" t="s">
        <v>97</v>
      </c>
      <c r="C376" s="2" t="s">
        <v>486</v>
      </c>
      <c r="D376" s="2" t="s">
        <v>170</v>
      </c>
      <c r="E376" s="49">
        <v>0</v>
      </c>
      <c r="F376" s="49"/>
    </row>
    <row r="377" spans="1:6" s="42" customFormat="1" ht="25.5">
      <c r="A377" s="12" t="s">
        <v>489</v>
      </c>
      <c r="B377" s="2" t="s">
        <v>97</v>
      </c>
      <c r="C377" s="2" t="s">
        <v>485</v>
      </c>
      <c r="D377" s="2" t="s">
        <v>7</v>
      </c>
      <c r="E377" s="49">
        <f>E378</f>
        <v>0</v>
      </c>
      <c r="F377" s="49"/>
    </row>
    <row r="378" spans="1:6" s="42" customFormat="1" ht="25.5">
      <c r="A378" s="12" t="s">
        <v>171</v>
      </c>
      <c r="B378" s="2" t="s">
        <v>97</v>
      </c>
      <c r="C378" s="2" t="s">
        <v>485</v>
      </c>
      <c r="D378" s="2" t="s">
        <v>170</v>
      </c>
      <c r="E378" s="49">
        <v>0</v>
      </c>
      <c r="F378" s="49"/>
    </row>
    <row r="379" spans="1:6" s="42" customFormat="1" ht="25.5">
      <c r="A379" s="12" t="s">
        <v>481</v>
      </c>
      <c r="B379" s="2" t="s">
        <v>97</v>
      </c>
      <c r="C379" s="2" t="s">
        <v>484</v>
      </c>
      <c r="D379" s="2" t="s">
        <v>7</v>
      </c>
      <c r="E379" s="49">
        <f>E380</f>
        <v>0</v>
      </c>
      <c r="F379" s="49"/>
    </row>
    <row r="380" spans="1:6" s="42" customFormat="1" ht="25.5">
      <c r="A380" s="12" t="s">
        <v>171</v>
      </c>
      <c r="B380" s="2" t="s">
        <v>97</v>
      </c>
      <c r="C380" s="2" t="s">
        <v>484</v>
      </c>
      <c r="D380" s="2" t="s">
        <v>170</v>
      </c>
      <c r="E380" s="49">
        <v>0</v>
      </c>
      <c r="F380" s="49"/>
    </row>
    <row r="381" spans="1:6" s="42" customFormat="1" ht="12.75">
      <c r="A381" s="12" t="s">
        <v>482</v>
      </c>
      <c r="B381" s="2" t="s">
        <v>97</v>
      </c>
      <c r="C381" s="2" t="s">
        <v>483</v>
      </c>
      <c r="D381" s="2" t="s">
        <v>7</v>
      </c>
      <c r="E381" s="49">
        <f>E382</f>
        <v>0</v>
      </c>
      <c r="F381" s="49"/>
    </row>
    <row r="382" spans="1:6" s="42" customFormat="1" ht="25.5">
      <c r="A382" s="12" t="s">
        <v>171</v>
      </c>
      <c r="B382" s="2" t="s">
        <v>97</v>
      </c>
      <c r="C382" s="2" t="s">
        <v>483</v>
      </c>
      <c r="D382" s="2" t="s">
        <v>170</v>
      </c>
      <c r="E382" s="49">
        <v>0</v>
      </c>
      <c r="F382" s="49"/>
    </row>
    <row r="383" spans="1:6" s="42" customFormat="1" ht="51">
      <c r="A383" s="12" t="s">
        <v>259</v>
      </c>
      <c r="B383" s="2" t="s">
        <v>97</v>
      </c>
      <c r="C383" s="2" t="s">
        <v>270</v>
      </c>
      <c r="D383" s="2" t="s">
        <v>7</v>
      </c>
      <c r="E383" s="49">
        <f>E384</f>
        <v>0</v>
      </c>
      <c r="F383" s="49">
        <f>F384</f>
        <v>0</v>
      </c>
    </row>
    <row r="384" spans="1:6" s="42" customFormat="1" ht="25.5">
      <c r="A384" s="12" t="s">
        <v>171</v>
      </c>
      <c r="B384" s="2" t="s">
        <v>97</v>
      </c>
      <c r="C384" s="2" t="s">
        <v>270</v>
      </c>
      <c r="D384" s="2" t="s">
        <v>170</v>
      </c>
      <c r="E384" s="49">
        <v>0</v>
      </c>
      <c r="F384" s="49">
        <f>-14795+14795</f>
        <v>0</v>
      </c>
    </row>
    <row r="385" spans="1:6" s="42" customFormat="1" ht="25.5">
      <c r="A385" s="12" t="s">
        <v>30</v>
      </c>
      <c r="B385" s="2" t="s">
        <v>97</v>
      </c>
      <c r="C385" s="2" t="s">
        <v>93</v>
      </c>
      <c r="D385" s="2" t="s">
        <v>7</v>
      </c>
      <c r="E385" s="49">
        <f>E386</f>
        <v>0</v>
      </c>
      <c r="F385" s="49">
        <f>F386</f>
        <v>0</v>
      </c>
    </row>
    <row r="386" spans="1:6" s="42" customFormat="1" ht="25.5">
      <c r="A386" s="14" t="s">
        <v>58</v>
      </c>
      <c r="B386" s="2" t="s">
        <v>97</v>
      </c>
      <c r="C386" s="2" t="s">
        <v>237</v>
      </c>
      <c r="D386" s="2" t="s">
        <v>7</v>
      </c>
      <c r="E386" s="49">
        <f>E387+E406+E394+E389+E392+E396+E398+E400+E402+E404</f>
        <v>0</v>
      </c>
      <c r="F386" s="49">
        <f>F387+F406+F394+F389</f>
        <v>0</v>
      </c>
    </row>
    <row r="387" spans="1:6" s="42" customFormat="1" ht="38.25">
      <c r="A387" s="12" t="s">
        <v>238</v>
      </c>
      <c r="B387" s="2" t="s">
        <v>97</v>
      </c>
      <c r="C387" s="2" t="s">
        <v>239</v>
      </c>
      <c r="D387" s="2" t="s">
        <v>7</v>
      </c>
      <c r="E387" s="49">
        <f>E388</f>
        <v>0</v>
      </c>
      <c r="F387" s="49"/>
    </row>
    <row r="388" spans="1:6" s="42" customFormat="1" ht="25.5">
      <c r="A388" s="12" t="s">
        <v>171</v>
      </c>
      <c r="B388" s="2" t="s">
        <v>97</v>
      </c>
      <c r="C388" s="2" t="s">
        <v>239</v>
      </c>
      <c r="D388" s="2" t="s">
        <v>170</v>
      </c>
      <c r="E388" s="49">
        <v>0</v>
      </c>
      <c r="F388" s="49"/>
    </row>
    <row r="389" spans="1:6" s="42" customFormat="1" ht="51">
      <c r="A389" s="12" t="s">
        <v>256</v>
      </c>
      <c r="B389" s="5" t="s">
        <v>97</v>
      </c>
      <c r="C389" s="5" t="s">
        <v>257</v>
      </c>
      <c r="D389" s="5" t="s">
        <v>7</v>
      </c>
      <c r="E389" s="51">
        <f>E390</f>
        <v>0</v>
      </c>
      <c r="F389" s="51">
        <f>F390</f>
        <v>0</v>
      </c>
    </row>
    <row r="390" spans="1:6" s="42" customFormat="1" ht="38.25">
      <c r="A390" s="12" t="s">
        <v>258</v>
      </c>
      <c r="B390" s="5" t="s">
        <v>97</v>
      </c>
      <c r="C390" s="5" t="s">
        <v>257</v>
      </c>
      <c r="D390" s="5" t="s">
        <v>7</v>
      </c>
      <c r="E390" s="51">
        <f>E391</f>
        <v>0</v>
      </c>
      <c r="F390" s="51">
        <f>F391</f>
        <v>0</v>
      </c>
    </row>
    <row r="391" spans="1:6" s="42" customFormat="1" ht="25.5">
      <c r="A391" s="12" t="s">
        <v>171</v>
      </c>
      <c r="B391" s="5" t="s">
        <v>97</v>
      </c>
      <c r="C391" s="5" t="s">
        <v>257</v>
      </c>
      <c r="D391" s="5" t="s">
        <v>170</v>
      </c>
      <c r="E391" s="51">
        <v>0</v>
      </c>
      <c r="F391" s="51">
        <v>0</v>
      </c>
    </row>
    <row r="392" spans="1:6" s="42" customFormat="1" ht="38.25">
      <c r="A392" s="12" t="s">
        <v>500</v>
      </c>
      <c r="B392" s="5" t="s">
        <v>97</v>
      </c>
      <c r="C392" s="5" t="s">
        <v>257</v>
      </c>
      <c r="D392" s="5" t="s">
        <v>7</v>
      </c>
      <c r="E392" s="51">
        <f>E393</f>
        <v>0</v>
      </c>
      <c r="F392" s="51"/>
    </row>
    <row r="393" spans="1:6" s="42" customFormat="1" ht="25.5">
      <c r="A393" s="12" t="s">
        <v>171</v>
      </c>
      <c r="B393" s="5" t="s">
        <v>97</v>
      </c>
      <c r="C393" s="5" t="s">
        <v>257</v>
      </c>
      <c r="D393" s="5" t="s">
        <v>170</v>
      </c>
      <c r="E393" s="51">
        <v>0</v>
      </c>
      <c r="F393" s="51"/>
    </row>
    <row r="394" spans="1:6" s="42" customFormat="1" ht="102">
      <c r="A394" s="61" t="s">
        <v>337</v>
      </c>
      <c r="B394" s="5" t="s">
        <v>97</v>
      </c>
      <c r="C394" s="5" t="s">
        <v>368</v>
      </c>
      <c r="D394" s="5" t="s">
        <v>7</v>
      </c>
      <c r="E394" s="51">
        <f>E395</f>
        <v>0</v>
      </c>
      <c r="F394" s="51"/>
    </row>
    <row r="395" spans="1:6" s="42" customFormat="1" ht="25.5">
      <c r="A395" s="12" t="s">
        <v>171</v>
      </c>
      <c r="B395" s="5" t="s">
        <v>97</v>
      </c>
      <c r="C395" s="5" t="s">
        <v>368</v>
      </c>
      <c r="D395" s="5" t="s">
        <v>170</v>
      </c>
      <c r="E395" s="51">
        <v>0</v>
      </c>
      <c r="F395" s="51">
        <v>0</v>
      </c>
    </row>
    <row r="396" spans="1:6" s="42" customFormat="1" ht="38.25">
      <c r="A396" s="12" t="s">
        <v>490</v>
      </c>
      <c r="B396" s="5" t="s">
        <v>97</v>
      </c>
      <c r="C396" s="5" t="s">
        <v>491</v>
      </c>
      <c r="D396" s="5" t="s">
        <v>7</v>
      </c>
      <c r="E396" s="51">
        <f>E397</f>
        <v>0</v>
      </c>
      <c r="F396" s="51"/>
    </row>
    <row r="397" spans="1:6" s="42" customFormat="1" ht="25.5">
      <c r="A397" s="12" t="s">
        <v>171</v>
      </c>
      <c r="B397" s="5" t="s">
        <v>97</v>
      </c>
      <c r="C397" s="5" t="s">
        <v>491</v>
      </c>
      <c r="D397" s="5" t="s">
        <v>170</v>
      </c>
      <c r="E397" s="51">
        <v>0</v>
      </c>
      <c r="F397" s="51"/>
    </row>
    <row r="398" spans="1:6" s="42" customFormat="1" ht="25.5">
      <c r="A398" s="12" t="s">
        <v>492</v>
      </c>
      <c r="B398" s="5" t="s">
        <v>97</v>
      </c>
      <c r="C398" s="5" t="s">
        <v>499</v>
      </c>
      <c r="D398" s="5" t="s">
        <v>7</v>
      </c>
      <c r="E398" s="51">
        <f>E399</f>
        <v>0</v>
      </c>
      <c r="F398" s="51"/>
    </row>
    <row r="399" spans="1:6" s="42" customFormat="1" ht="25.5">
      <c r="A399" s="12" t="s">
        <v>171</v>
      </c>
      <c r="B399" s="5" t="s">
        <v>97</v>
      </c>
      <c r="C399" s="5" t="s">
        <v>499</v>
      </c>
      <c r="D399" s="5" t="s">
        <v>170</v>
      </c>
      <c r="E399" s="51">
        <v>0</v>
      </c>
      <c r="F399" s="51"/>
    </row>
    <row r="400" spans="1:6" s="42" customFormat="1" ht="38.25">
      <c r="A400" s="12" t="s">
        <v>493</v>
      </c>
      <c r="B400" s="5" t="s">
        <v>97</v>
      </c>
      <c r="C400" s="5" t="s">
        <v>498</v>
      </c>
      <c r="D400" s="5" t="s">
        <v>7</v>
      </c>
      <c r="E400" s="51">
        <f>E401</f>
        <v>0</v>
      </c>
      <c r="F400" s="51"/>
    </row>
    <row r="401" spans="1:6" s="42" customFormat="1" ht="25.5">
      <c r="A401" s="12" t="s">
        <v>171</v>
      </c>
      <c r="B401" s="5" t="s">
        <v>97</v>
      </c>
      <c r="C401" s="5" t="s">
        <v>498</v>
      </c>
      <c r="D401" s="5" t="s">
        <v>170</v>
      </c>
      <c r="E401" s="51">
        <v>0</v>
      </c>
      <c r="F401" s="51"/>
    </row>
    <row r="402" spans="1:6" s="42" customFormat="1" ht="25.5">
      <c r="A402" s="12" t="s">
        <v>494</v>
      </c>
      <c r="B402" s="5" t="s">
        <v>97</v>
      </c>
      <c r="C402" s="5" t="s">
        <v>497</v>
      </c>
      <c r="D402" s="5" t="s">
        <v>7</v>
      </c>
      <c r="E402" s="51">
        <f>E403</f>
        <v>0</v>
      </c>
      <c r="F402" s="51"/>
    </row>
    <row r="403" spans="1:6" s="42" customFormat="1" ht="25.5">
      <c r="A403" s="12" t="s">
        <v>171</v>
      </c>
      <c r="B403" s="5" t="s">
        <v>97</v>
      </c>
      <c r="C403" s="5" t="s">
        <v>497</v>
      </c>
      <c r="D403" s="5" t="s">
        <v>170</v>
      </c>
      <c r="E403" s="51">
        <v>0</v>
      </c>
      <c r="F403" s="51"/>
    </row>
    <row r="404" spans="1:6" s="42" customFormat="1" ht="12.75">
      <c r="A404" s="12" t="s">
        <v>495</v>
      </c>
      <c r="B404" s="5" t="s">
        <v>97</v>
      </c>
      <c r="C404" s="5" t="s">
        <v>496</v>
      </c>
      <c r="D404" s="5" t="s">
        <v>7</v>
      </c>
      <c r="E404" s="51">
        <f>E405</f>
        <v>0</v>
      </c>
      <c r="F404" s="51"/>
    </row>
    <row r="405" spans="1:6" s="42" customFormat="1" ht="25.5">
      <c r="A405" s="12" t="s">
        <v>171</v>
      </c>
      <c r="B405" s="5" t="s">
        <v>97</v>
      </c>
      <c r="C405" s="5" t="s">
        <v>496</v>
      </c>
      <c r="D405" s="5" t="s">
        <v>170</v>
      </c>
      <c r="E405" s="51">
        <v>0</v>
      </c>
      <c r="F405" s="51"/>
    </row>
    <row r="406" spans="1:6" s="42" customFormat="1" ht="38.25">
      <c r="A406" s="12" t="s">
        <v>255</v>
      </c>
      <c r="B406" s="5" t="s">
        <v>97</v>
      </c>
      <c r="C406" s="5" t="s">
        <v>272</v>
      </c>
      <c r="D406" s="5" t="s">
        <v>7</v>
      </c>
      <c r="E406" s="51">
        <f>E407</f>
        <v>0</v>
      </c>
      <c r="F406" s="51">
        <f>F407</f>
        <v>0</v>
      </c>
    </row>
    <row r="407" spans="1:6" s="42" customFormat="1" ht="25.5">
      <c r="A407" s="12" t="s">
        <v>171</v>
      </c>
      <c r="B407" s="5" t="s">
        <v>97</v>
      </c>
      <c r="C407" s="5" t="s">
        <v>272</v>
      </c>
      <c r="D407" s="5" t="s">
        <v>170</v>
      </c>
      <c r="E407" s="51">
        <v>0</v>
      </c>
      <c r="F407" s="51">
        <f>-12315+12315</f>
        <v>0</v>
      </c>
    </row>
    <row r="408" spans="1:6" s="42" customFormat="1" ht="25.5">
      <c r="A408" s="12" t="s">
        <v>126</v>
      </c>
      <c r="B408" s="5" t="s">
        <v>97</v>
      </c>
      <c r="C408" s="5" t="s">
        <v>127</v>
      </c>
      <c r="D408" s="5" t="s">
        <v>7</v>
      </c>
      <c r="E408" s="51">
        <f>E409</f>
        <v>0</v>
      </c>
      <c r="F408" s="51">
        <f>F409</f>
        <v>0</v>
      </c>
    </row>
    <row r="409" spans="1:6" s="42" customFormat="1" ht="63.75">
      <c r="A409" s="12" t="s">
        <v>369</v>
      </c>
      <c r="B409" s="5" t="s">
        <v>97</v>
      </c>
      <c r="C409" s="5" t="s">
        <v>254</v>
      </c>
      <c r="D409" s="5" t="s">
        <v>7</v>
      </c>
      <c r="E409" s="51">
        <f>E410</f>
        <v>0</v>
      </c>
      <c r="F409" s="51">
        <f>F410</f>
        <v>0</v>
      </c>
    </row>
    <row r="410" spans="1:6" s="42" customFormat="1" ht="25.5">
      <c r="A410" s="12" t="s">
        <v>171</v>
      </c>
      <c r="B410" s="5" t="s">
        <v>97</v>
      </c>
      <c r="C410" s="5" t="s">
        <v>254</v>
      </c>
      <c r="D410" s="5" t="s">
        <v>170</v>
      </c>
      <c r="E410" s="51">
        <v>0</v>
      </c>
      <c r="F410" s="51">
        <v>0</v>
      </c>
    </row>
    <row r="411" spans="1:6" s="42" customFormat="1" ht="12.75">
      <c r="A411" s="12" t="s">
        <v>249</v>
      </c>
      <c r="B411" s="2" t="s">
        <v>101</v>
      </c>
      <c r="C411" s="2" t="s">
        <v>38</v>
      </c>
      <c r="D411" s="2" t="s">
        <v>7</v>
      </c>
      <c r="E411" s="49">
        <f>E412+E428</f>
        <v>0</v>
      </c>
      <c r="F411" s="49">
        <f>F412+F428</f>
        <v>0</v>
      </c>
    </row>
    <row r="412" spans="1:6" s="42" customFormat="1" ht="12.75">
      <c r="A412" s="12" t="s">
        <v>31</v>
      </c>
      <c r="B412" s="2" t="s">
        <v>101</v>
      </c>
      <c r="C412" s="2" t="s">
        <v>96</v>
      </c>
      <c r="D412" s="2" t="s">
        <v>7</v>
      </c>
      <c r="E412" s="49">
        <f>E413</f>
        <v>0</v>
      </c>
      <c r="F412" s="49">
        <v>0</v>
      </c>
    </row>
    <row r="413" spans="1:6" s="42" customFormat="1" ht="25.5">
      <c r="A413" s="14" t="s">
        <v>58</v>
      </c>
      <c r="B413" s="2" t="s">
        <v>101</v>
      </c>
      <c r="C413" s="2" t="s">
        <v>250</v>
      </c>
      <c r="D413" s="2" t="s">
        <v>7</v>
      </c>
      <c r="E413" s="49">
        <f>E414+E426+E416+E418+E420+E422+E424</f>
        <v>0</v>
      </c>
      <c r="F413" s="49">
        <f>F414+F426</f>
        <v>0</v>
      </c>
    </row>
    <row r="414" spans="1:6" s="42" customFormat="1" ht="25.5">
      <c r="A414" s="12" t="s">
        <v>251</v>
      </c>
      <c r="B414" s="5" t="s">
        <v>101</v>
      </c>
      <c r="C414" s="5" t="s">
        <v>252</v>
      </c>
      <c r="D414" s="5" t="s">
        <v>7</v>
      </c>
      <c r="E414" s="51">
        <f>E415</f>
        <v>0</v>
      </c>
      <c r="F414" s="51">
        <f>F415</f>
        <v>0</v>
      </c>
    </row>
    <row r="415" spans="1:6" s="42" customFormat="1" ht="25.5">
      <c r="A415" s="12" t="s">
        <v>171</v>
      </c>
      <c r="B415" s="5" t="s">
        <v>101</v>
      </c>
      <c r="C415" s="5" t="s">
        <v>252</v>
      </c>
      <c r="D415" s="5" t="s">
        <v>170</v>
      </c>
      <c r="E415" s="51">
        <v>0</v>
      </c>
      <c r="F415" s="51"/>
    </row>
    <row r="416" spans="1:6" s="42" customFormat="1" ht="12.75">
      <c r="A416" s="12" t="s">
        <v>501</v>
      </c>
      <c r="B416" s="5" t="s">
        <v>101</v>
      </c>
      <c r="C416" s="5" t="s">
        <v>506</v>
      </c>
      <c r="D416" s="5" t="s">
        <v>7</v>
      </c>
      <c r="E416" s="51">
        <f>E417</f>
        <v>0</v>
      </c>
      <c r="F416" s="51"/>
    </row>
    <row r="417" spans="1:6" s="42" customFormat="1" ht="25.5">
      <c r="A417" s="12" t="s">
        <v>171</v>
      </c>
      <c r="B417" s="5" t="s">
        <v>101</v>
      </c>
      <c r="C417" s="5" t="s">
        <v>506</v>
      </c>
      <c r="D417" s="5" t="s">
        <v>170</v>
      </c>
      <c r="E417" s="51">
        <v>0</v>
      </c>
      <c r="F417" s="51"/>
    </row>
    <row r="418" spans="1:6" s="42" customFormat="1" ht="12.75">
      <c r="A418" s="12" t="s">
        <v>502</v>
      </c>
      <c r="B418" s="5" t="s">
        <v>101</v>
      </c>
      <c r="C418" s="5" t="s">
        <v>507</v>
      </c>
      <c r="D418" s="5" t="s">
        <v>7</v>
      </c>
      <c r="E418" s="51">
        <f>E419</f>
        <v>0</v>
      </c>
      <c r="F418" s="51"/>
    </row>
    <row r="419" spans="1:6" s="42" customFormat="1" ht="25.5">
      <c r="A419" s="12" t="s">
        <v>171</v>
      </c>
      <c r="B419" s="5" t="s">
        <v>101</v>
      </c>
      <c r="C419" s="5" t="s">
        <v>507</v>
      </c>
      <c r="D419" s="5" t="s">
        <v>170</v>
      </c>
      <c r="E419" s="51">
        <v>0</v>
      </c>
      <c r="F419" s="51"/>
    </row>
    <row r="420" spans="1:6" s="42" customFormat="1" ht="25.5">
      <c r="A420" s="12" t="s">
        <v>503</v>
      </c>
      <c r="B420" s="5" t="s">
        <v>101</v>
      </c>
      <c r="C420" s="5" t="s">
        <v>508</v>
      </c>
      <c r="D420" s="5" t="s">
        <v>7</v>
      </c>
      <c r="E420" s="51">
        <f>E421</f>
        <v>0</v>
      </c>
      <c r="F420" s="51"/>
    </row>
    <row r="421" spans="1:6" s="42" customFormat="1" ht="25.5">
      <c r="A421" s="12" t="s">
        <v>171</v>
      </c>
      <c r="B421" s="5" t="s">
        <v>101</v>
      </c>
      <c r="C421" s="5" t="s">
        <v>508</v>
      </c>
      <c r="D421" s="5" t="s">
        <v>170</v>
      </c>
      <c r="E421" s="51">
        <v>0</v>
      </c>
      <c r="F421" s="51"/>
    </row>
    <row r="422" spans="1:6" s="42" customFormat="1" ht="25.5">
      <c r="A422" s="12" t="s">
        <v>504</v>
      </c>
      <c r="B422" s="5" t="s">
        <v>101</v>
      </c>
      <c r="C422" s="5" t="s">
        <v>509</v>
      </c>
      <c r="D422" s="5" t="s">
        <v>7</v>
      </c>
      <c r="E422" s="51">
        <f>E423</f>
        <v>0</v>
      </c>
      <c r="F422" s="51"/>
    </row>
    <row r="423" spans="1:6" s="42" customFormat="1" ht="25.5">
      <c r="A423" s="12" t="s">
        <v>171</v>
      </c>
      <c r="B423" s="5" t="s">
        <v>101</v>
      </c>
      <c r="C423" s="5" t="s">
        <v>509</v>
      </c>
      <c r="D423" s="5" t="s">
        <v>170</v>
      </c>
      <c r="E423" s="51">
        <v>0</v>
      </c>
      <c r="F423" s="51"/>
    </row>
    <row r="424" spans="1:6" s="42" customFormat="1" ht="12.75">
      <c r="A424" s="12" t="s">
        <v>505</v>
      </c>
      <c r="B424" s="5" t="s">
        <v>101</v>
      </c>
      <c r="C424" s="5" t="s">
        <v>510</v>
      </c>
      <c r="D424" s="5" t="s">
        <v>7</v>
      </c>
      <c r="E424" s="51">
        <f>E425</f>
        <v>0</v>
      </c>
      <c r="F424" s="51"/>
    </row>
    <row r="425" spans="1:6" s="42" customFormat="1" ht="25.5">
      <c r="A425" s="12" t="s">
        <v>171</v>
      </c>
      <c r="B425" s="5" t="s">
        <v>101</v>
      </c>
      <c r="C425" s="5" t="s">
        <v>510</v>
      </c>
      <c r="D425" s="5" t="s">
        <v>170</v>
      </c>
      <c r="E425" s="51">
        <v>0</v>
      </c>
      <c r="F425" s="51"/>
    </row>
    <row r="426" spans="1:6" s="42" customFormat="1" ht="38.25">
      <c r="A426" s="12" t="s">
        <v>253</v>
      </c>
      <c r="B426" s="5" t="s">
        <v>101</v>
      </c>
      <c r="C426" s="5" t="s">
        <v>273</v>
      </c>
      <c r="D426" s="5" t="s">
        <v>7</v>
      </c>
      <c r="E426" s="51">
        <f>E427</f>
        <v>0</v>
      </c>
      <c r="F426" s="51">
        <f>F427</f>
        <v>0</v>
      </c>
    </row>
    <row r="427" spans="1:6" s="42" customFormat="1" ht="25.5">
      <c r="A427" s="12" t="s">
        <v>171</v>
      </c>
      <c r="B427" s="5" t="s">
        <v>101</v>
      </c>
      <c r="C427" s="5" t="s">
        <v>273</v>
      </c>
      <c r="D427" s="5" t="s">
        <v>170</v>
      </c>
      <c r="E427" s="51">
        <v>0</v>
      </c>
      <c r="F427" s="51"/>
    </row>
    <row r="428" spans="1:6" s="42" customFormat="1" ht="25.5">
      <c r="A428" s="12" t="s">
        <v>126</v>
      </c>
      <c r="B428" s="5" t="s">
        <v>101</v>
      </c>
      <c r="C428" s="5" t="s">
        <v>127</v>
      </c>
      <c r="D428" s="5" t="s">
        <v>7</v>
      </c>
      <c r="E428" s="51">
        <f>E429</f>
        <v>0</v>
      </c>
      <c r="F428" s="51">
        <f>F429</f>
        <v>0</v>
      </c>
    </row>
    <row r="429" spans="1:6" s="42" customFormat="1" ht="63.75">
      <c r="A429" s="12" t="s">
        <v>134</v>
      </c>
      <c r="B429" s="5" t="s">
        <v>101</v>
      </c>
      <c r="C429" s="5" t="s">
        <v>254</v>
      </c>
      <c r="D429" s="5" t="s">
        <v>7</v>
      </c>
      <c r="E429" s="51">
        <f>E430</f>
        <v>0</v>
      </c>
      <c r="F429" s="51">
        <f>F430</f>
        <v>0</v>
      </c>
    </row>
    <row r="430" spans="1:6" s="42" customFormat="1" ht="25.5">
      <c r="A430" s="12" t="s">
        <v>171</v>
      </c>
      <c r="B430" s="5" t="s">
        <v>101</v>
      </c>
      <c r="C430" s="5" t="s">
        <v>254</v>
      </c>
      <c r="D430" s="5" t="s">
        <v>170</v>
      </c>
      <c r="E430" s="51">
        <v>0</v>
      </c>
      <c r="F430" s="51">
        <v>0</v>
      </c>
    </row>
    <row r="431" spans="1:6" s="42" customFormat="1" ht="38.25">
      <c r="A431" s="12" t="s">
        <v>246</v>
      </c>
      <c r="B431" s="2" t="s">
        <v>247</v>
      </c>
      <c r="C431" s="2" t="s">
        <v>38</v>
      </c>
      <c r="D431" s="2" t="s">
        <v>7</v>
      </c>
      <c r="E431" s="49">
        <f>E432</f>
        <v>0</v>
      </c>
      <c r="F431" s="49">
        <f>F432</f>
        <v>0</v>
      </c>
    </row>
    <row r="432" spans="1:6" s="42" customFormat="1" ht="25.5">
      <c r="A432" s="12" t="s">
        <v>242</v>
      </c>
      <c r="B432" s="2" t="s">
        <v>247</v>
      </c>
      <c r="C432" s="2" t="s">
        <v>95</v>
      </c>
      <c r="D432" s="2" t="s">
        <v>7</v>
      </c>
      <c r="E432" s="49">
        <f>E433</f>
        <v>0</v>
      </c>
      <c r="F432" s="49">
        <f>F433</f>
        <v>0</v>
      </c>
    </row>
    <row r="433" spans="1:6" s="42" customFormat="1" ht="25.5">
      <c r="A433" s="12" t="s">
        <v>58</v>
      </c>
      <c r="B433" s="2" t="s">
        <v>247</v>
      </c>
      <c r="C433" s="2" t="s">
        <v>243</v>
      </c>
      <c r="D433" s="2" t="s">
        <v>7</v>
      </c>
      <c r="E433" s="49">
        <f>E434+E438+E436</f>
        <v>0</v>
      </c>
      <c r="F433" s="49">
        <f>F434+F438</f>
        <v>0</v>
      </c>
    </row>
    <row r="434" spans="1:6" s="42" customFormat="1" ht="25.5">
      <c r="A434" s="12" t="s">
        <v>244</v>
      </c>
      <c r="B434" s="2" t="s">
        <v>247</v>
      </c>
      <c r="C434" s="2" t="s">
        <v>245</v>
      </c>
      <c r="D434" s="2" t="s">
        <v>7</v>
      </c>
      <c r="E434" s="49">
        <f>E435</f>
        <v>0</v>
      </c>
      <c r="F434" s="49">
        <f>F435</f>
        <v>0</v>
      </c>
    </row>
    <row r="435" spans="1:6" s="42" customFormat="1" ht="25.5">
      <c r="A435" s="12" t="s">
        <v>171</v>
      </c>
      <c r="B435" s="2" t="s">
        <v>247</v>
      </c>
      <c r="C435" s="2" t="s">
        <v>245</v>
      </c>
      <c r="D435" s="2" t="s">
        <v>170</v>
      </c>
      <c r="E435" s="49">
        <v>0</v>
      </c>
      <c r="F435" s="49"/>
    </row>
    <row r="436" spans="1:6" s="42" customFormat="1" ht="25.5">
      <c r="A436" s="12" t="s">
        <v>511</v>
      </c>
      <c r="B436" s="2" t="s">
        <v>247</v>
      </c>
      <c r="C436" s="2" t="s">
        <v>512</v>
      </c>
      <c r="D436" s="2" t="s">
        <v>7</v>
      </c>
      <c r="E436" s="49">
        <f>E437</f>
        <v>0</v>
      </c>
      <c r="F436" s="49"/>
    </row>
    <row r="437" spans="1:6" s="42" customFormat="1" ht="25.5">
      <c r="A437" s="12" t="s">
        <v>171</v>
      </c>
      <c r="B437" s="2" t="s">
        <v>247</v>
      </c>
      <c r="C437" s="2" t="s">
        <v>512</v>
      </c>
      <c r="D437" s="2" t="s">
        <v>170</v>
      </c>
      <c r="E437" s="49">
        <v>0</v>
      </c>
      <c r="F437" s="49"/>
    </row>
    <row r="438" spans="1:6" s="42" customFormat="1" ht="38.25">
      <c r="A438" s="12" t="s">
        <v>248</v>
      </c>
      <c r="B438" s="2" t="s">
        <v>247</v>
      </c>
      <c r="C438" s="2" t="s">
        <v>274</v>
      </c>
      <c r="D438" s="2" t="s">
        <v>7</v>
      </c>
      <c r="E438" s="49">
        <f>E439</f>
        <v>0</v>
      </c>
      <c r="F438" s="49">
        <f>F439</f>
        <v>0</v>
      </c>
    </row>
    <row r="439" spans="1:6" s="42" customFormat="1" ht="25.5">
      <c r="A439" s="12" t="s">
        <v>171</v>
      </c>
      <c r="B439" s="2" t="s">
        <v>247</v>
      </c>
      <c r="C439" s="2" t="s">
        <v>274</v>
      </c>
      <c r="D439" s="2" t="s">
        <v>170</v>
      </c>
      <c r="E439" s="49">
        <v>0</v>
      </c>
      <c r="F439" s="49"/>
    </row>
    <row r="440" spans="1:6" s="42" customFormat="1" ht="12.75">
      <c r="A440" s="21" t="s">
        <v>351</v>
      </c>
      <c r="B440" s="5" t="s">
        <v>205</v>
      </c>
      <c r="C440" s="5" t="s">
        <v>38</v>
      </c>
      <c r="D440" s="5" t="s">
        <v>7</v>
      </c>
      <c r="E440" s="51">
        <f>E441+E451</f>
        <v>0</v>
      </c>
      <c r="F440" s="51"/>
    </row>
    <row r="441" spans="1:6" s="42" customFormat="1" ht="25.5">
      <c r="A441" s="19" t="s">
        <v>372</v>
      </c>
      <c r="B441" s="5" t="s">
        <v>205</v>
      </c>
      <c r="C441" s="5" t="s">
        <v>98</v>
      </c>
      <c r="D441" s="5" t="s">
        <v>7</v>
      </c>
      <c r="E441" s="51">
        <f>E442</f>
        <v>0</v>
      </c>
      <c r="F441" s="51"/>
    </row>
    <row r="442" spans="1:6" s="42" customFormat="1" ht="25.5">
      <c r="A442" s="19" t="s">
        <v>58</v>
      </c>
      <c r="B442" s="5" t="s">
        <v>205</v>
      </c>
      <c r="C442" s="5" t="s">
        <v>206</v>
      </c>
      <c r="D442" s="5" t="s">
        <v>7</v>
      </c>
      <c r="E442" s="51">
        <f>E449+E443+E445+E447</f>
        <v>0</v>
      </c>
      <c r="F442" s="51"/>
    </row>
    <row r="443" spans="1:6" s="42" customFormat="1" ht="25.5">
      <c r="A443" s="19" t="s">
        <v>513</v>
      </c>
      <c r="B443" s="5" t="s">
        <v>205</v>
      </c>
      <c r="C443" s="5" t="s">
        <v>517</v>
      </c>
      <c r="D443" s="5" t="s">
        <v>7</v>
      </c>
      <c r="E443" s="51">
        <f>E444</f>
        <v>0</v>
      </c>
      <c r="F443" s="51"/>
    </row>
    <row r="444" spans="1:6" s="42" customFormat="1" ht="25.5">
      <c r="A444" s="19" t="s">
        <v>171</v>
      </c>
      <c r="B444" s="5" t="s">
        <v>205</v>
      </c>
      <c r="C444" s="5" t="s">
        <v>517</v>
      </c>
      <c r="D444" s="5" t="s">
        <v>170</v>
      </c>
      <c r="E444" s="51">
        <v>0</v>
      </c>
      <c r="F444" s="51"/>
    </row>
    <row r="445" spans="1:6" s="42" customFormat="1" ht="25.5">
      <c r="A445" s="19" t="s">
        <v>514</v>
      </c>
      <c r="B445" s="5" t="s">
        <v>205</v>
      </c>
      <c r="C445" s="5" t="s">
        <v>518</v>
      </c>
      <c r="D445" s="5" t="s">
        <v>7</v>
      </c>
      <c r="E445" s="51">
        <f>E446</f>
        <v>0</v>
      </c>
      <c r="F445" s="51"/>
    </row>
    <row r="446" spans="1:6" s="42" customFormat="1" ht="25.5">
      <c r="A446" s="19" t="s">
        <v>171</v>
      </c>
      <c r="B446" s="5" t="s">
        <v>205</v>
      </c>
      <c r="C446" s="5" t="s">
        <v>518</v>
      </c>
      <c r="D446" s="5" t="s">
        <v>170</v>
      </c>
      <c r="E446" s="51">
        <v>0</v>
      </c>
      <c r="F446" s="51"/>
    </row>
    <row r="447" spans="1:6" s="42" customFormat="1" ht="25.5">
      <c r="A447" s="19" t="s">
        <v>515</v>
      </c>
      <c r="B447" s="5" t="s">
        <v>205</v>
      </c>
      <c r="C447" s="5" t="s">
        <v>519</v>
      </c>
      <c r="D447" s="5" t="s">
        <v>7</v>
      </c>
      <c r="E447" s="51">
        <f>E448</f>
        <v>0</v>
      </c>
      <c r="F447" s="51"/>
    </row>
    <row r="448" spans="1:6" s="42" customFormat="1" ht="25.5">
      <c r="A448" s="19" t="s">
        <v>171</v>
      </c>
      <c r="B448" s="5" t="s">
        <v>205</v>
      </c>
      <c r="C448" s="5" t="s">
        <v>519</v>
      </c>
      <c r="D448" s="5" t="s">
        <v>170</v>
      </c>
      <c r="E448" s="51">
        <v>0</v>
      </c>
      <c r="F448" s="51"/>
    </row>
    <row r="449" spans="1:6" s="42" customFormat="1" ht="38.25">
      <c r="A449" s="19" t="s">
        <v>516</v>
      </c>
      <c r="B449" s="5" t="s">
        <v>205</v>
      </c>
      <c r="C449" s="5" t="s">
        <v>520</v>
      </c>
      <c r="D449" s="5" t="s">
        <v>7</v>
      </c>
      <c r="E449" s="51">
        <f>E450</f>
        <v>0</v>
      </c>
      <c r="F449" s="51"/>
    </row>
    <row r="450" spans="1:6" s="42" customFormat="1" ht="25.5">
      <c r="A450" s="19" t="s">
        <v>171</v>
      </c>
      <c r="B450" s="5" t="s">
        <v>205</v>
      </c>
      <c r="C450" s="5" t="s">
        <v>520</v>
      </c>
      <c r="D450" s="5" t="s">
        <v>170</v>
      </c>
      <c r="E450" s="51">
        <v>0</v>
      </c>
      <c r="F450" s="51"/>
    </row>
    <row r="451" spans="1:6" s="42" customFormat="1" ht="25.5">
      <c r="A451" s="18" t="s">
        <v>99</v>
      </c>
      <c r="B451" s="2" t="s">
        <v>205</v>
      </c>
      <c r="C451" s="2" t="s">
        <v>100</v>
      </c>
      <c r="D451" s="2" t="s">
        <v>7</v>
      </c>
      <c r="E451" s="49">
        <f>E452</f>
        <v>0</v>
      </c>
      <c r="F451" s="49"/>
    </row>
    <row r="452" spans="1:6" s="42" customFormat="1" ht="25.5">
      <c r="A452" s="19" t="s">
        <v>140</v>
      </c>
      <c r="B452" s="5" t="s">
        <v>205</v>
      </c>
      <c r="C452" s="5" t="s">
        <v>293</v>
      </c>
      <c r="D452" s="5" t="s">
        <v>7</v>
      </c>
      <c r="E452" s="51">
        <f>E453</f>
        <v>0</v>
      </c>
      <c r="F452" s="51"/>
    </row>
    <row r="453" spans="1:6" s="42" customFormat="1" ht="25.5">
      <c r="A453" s="19" t="s">
        <v>171</v>
      </c>
      <c r="B453" s="5" t="s">
        <v>205</v>
      </c>
      <c r="C453" s="5" t="s">
        <v>293</v>
      </c>
      <c r="D453" s="5" t="s">
        <v>170</v>
      </c>
      <c r="E453" s="51">
        <v>0</v>
      </c>
      <c r="F453" s="51"/>
    </row>
    <row r="454" spans="1:6" s="42" customFormat="1" ht="38.25">
      <c r="A454" s="21" t="s">
        <v>294</v>
      </c>
      <c r="B454" s="5" t="s">
        <v>295</v>
      </c>
      <c r="C454" s="5" t="s">
        <v>38</v>
      </c>
      <c r="D454" s="5" t="s">
        <v>7</v>
      </c>
      <c r="E454" s="51">
        <f>E455</f>
        <v>0</v>
      </c>
      <c r="F454" s="51"/>
    </row>
    <row r="455" spans="1:6" s="42" customFormat="1" ht="38.25">
      <c r="A455" s="12" t="s">
        <v>90</v>
      </c>
      <c r="B455" s="5" t="s">
        <v>295</v>
      </c>
      <c r="C455" s="5" t="s">
        <v>91</v>
      </c>
      <c r="D455" s="5" t="s">
        <v>7</v>
      </c>
      <c r="E455" s="51">
        <f>E456</f>
        <v>0</v>
      </c>
      <c r="F455" s="51"/>
    </row>
    <row r="456" spans="1:6" s="42" customFormat="1" ht="25.5">
      <c r="A456" s="12" t="s">
        <v>58</v>
      </c>
      <c r="B456" s="5" t="s">
        <v>295</v>
      </c>
      <c r="C456" s="5" t="s">
        <v>229</v>
      </c>
      <c r="D456" s="5" t="s">
        <v>7</v>
      </c>
      <c r="E456" s="51">
        <f>E459+E457</f>
        <v>0</v>
      </c>
      <c r="F456" s="51"/>
    </row>
    <row r="457" spans="1:6" s="42" customFormat="1" ht="38.25">
      <c r="A457" s="12" t="s">
        <v>521</v>
      </c>
      <c r="B457" s="5" t="s">
        <v>295</v>
      </c>
      <c r="C457" s="5" t="s">
        <v>522</v>
      </c>
      <c r="D457" s="5" t="s">
        <v>7</v>
      </c>
      <c r="E457" s="51">
        <f>E458</f>
        <v>0</v>
      </c>
      <c r="F457" s="51"/>
    </row>
    <row r="458" spans="1:6" s="42" customFormat="1" ht="25.5">
      <c r="A458" s="12" t="s">
        <v>58</v>
      </c>
      <c r="B458" s="5" t="s">
        <v>295</v>
      </c>
      <c r="C458" s="5" t="s">
        <v>522</v>
      </c>
      <c r="D458" s="5" t="s">
        <v>170</v>
      </c>
      <c r="E458" s="51">
        <v>0</v>
      </c>
      <c r="F458" s="51"/>
    </row>
    <row r="459" spans="1:6" s="42" customFormat="1" ht="51">
      <c r="A459" s="12" t="s">
        <v>240</v>
      </c>
      <c r="B459" s="5" t="s">
        <v>295</v>
      </c>
      <c r="C459" s="5" t="s">
        <v>271</v>
      </c>
      <c r="D459" s="5" t="s">
        <v>7</v>
      </c>
      <c r="E459" s="51">
        <f>E460</f>
        <v>0</v>
      </c>
      <c r="F459" s="51"/>
    </row>
    <row r="460" spans="1:6" ht="25.5">
      <c r="A460" s="12" t="s">
        <v>171</v>
      </c>
      <c r="B460" s="5" t="s">
        <v>295</v>
      </c>
      <c r="C460" s="5" t="s">
        <v>271</v>
      </c>
      <c r="D460" s="5" t="s">
        <v>170</v>
      </c>
      <c r="E460" s="51">
        <v>0</v>
      </c>
      <c r="F460" s="51"/>
    </row>
    <row r="461" spans="1:6" ht="12.75">
      <c r="A461" s="20" t="s">
        <v>32</v>
      </c>
      <c r="B461" s="9" t="s">
        <v>102</v>
      </c>
      <c r="C461" s="10" t="s">
        <v>38</v>
      </c>
      <c r="D461" s="9" t="s">
        <v>7</v>
      </c>
      <c r="E461" s="55">
        <f>E462+E466+E484</f>
        <v>20000</v>
      </c>
      <c r="F461" s="55">
        <f>F462+F466+F484</f>
        <v>0</v>
      </c>
    </row>
    <row r="462" spans="1:6" ht="12.75">
      <c r="A462" s="16" t="s">
        <v>103</v>
      </c>
      <c r="B462" s="3">
        <v>1001</v>
      </c>
      <c r="C462" s="2" t="s">
        <v>38</v>
      </c>
      <c r="D462" s="1" t="s">
        <v>7</v>
      </c>
      <c r="E462" s="47">
        <f>E463</f>
        <v>0</v>
      </c>
      <c r="F462" s="47"/>
    </row>
    <row r="463" spans="1:6" ht="25.5">
      <c r="A463" s="12" t="s">
        <v>207</v>
      </c>
      <c r="B463" s="7">
        <v>1001</v>
      </c>
      <c r="C463" s="5" t="s">
        <v>208</v>
      </c>
      <c r="D463" s="6" t="s">
        <v>7</v>
      </c>
      <c r="E463" s="48">
        <f>E464</f>
        <v>0</v>
      </c>
      <c r="F463" s="48"/>
    </row>
    <row r="464" spans="1:6" ht="38.25">
      <c r="A464" s="12" t="s">
        <v>370</v>
      </c>
      <c r="B464" s="7">
        <v>1001</v>
      </c>
      <c r="C464" s="5" t="s">
        <v>209</v>
      </c>
      <c r="D464" s="6" t="s">
        <v>7</v>
      </c>
      <c r="E464" s="48">
        <f>E465</f>
        <v>0</v>
      </c>
      <c r="F464" s="48"/>
    </row>
    <row r="465" spans="1:6" ht="12.75">
      <c r="A465" s="12" t="s">
        <v>165</v>
      </c>
      <c r="B465" s="7">
        <v>1001</v>
      </c>
      <c r="C465" s="5" t="s">
        <v>209</v>
      </c>
      <c r="D465" s="6" t="s">
        <v>57</v>
      </c>
      <c r="E465" s="48">
        <v>0</v>
      </c>
      <c r="F465" s="48"/>
    </row>
    <row r="466" spans="1:6" ht="12.75">
      <c r="A466" s="30" t="s">
        <v>105</v>
      </c>
      <c r="B466" s="2" t="s">
        <v>106</v>
      </c>
      <c r="C466" s="2" t="s">
        <v>38</v>
      </c>
      <c r="D466" s="2" t="s">
        <v>7</v>
      </c>
      <c r="E466" s="49">
        <f>E470+E467+E479</f>
        <v>20000</v>
      </c>
      <c r="F466" s="49">
        <f>F470+F467</f>
        <v>0</v>
      </c>
    </row>
    <row r="467" spans="1:6" ht="75" customHeight="1">
      <c r="A467" s="19" t="s">
        <v>371</v>
      </c>
      <c r="B467" s="2" t="s">
        <v>106</v>
      </c>
      <c r="C467" s="2" t="s">
        <v>139</v>
      </c>
      <c r="D467" s="2" t="s">
        <v>7</v>
      </c>
      <c r="E467" s="49">
        <f>E468</f>
        <v>0</v>
      </c>
      <c r="F467" s="49">
        <f>F468</f>
        <v>0</v>
      </c>
    </row>
    <row r="468" spans="1:6" ht="25.5">
      <c r="A468" s="19" t="s">
        <v>277</v>
      </c>
      <c r="B468" s="2" t="s">
        <v>106</v>
      </c>
      <c r="C468" s="2" t="s">
        <v>279</v>
      </c>
      <c r="D468" s="2" t="s">
        <v>7</v>
      </c>
      <c r="E468" s="49">
        <f>E469</f>
        <v>0</v>
      </c>
      <c r="F468" s="49">
        <f>F469</f>
        <v>0</v>
      </c>
    </row>
    <row r="469" spans="1:6" ht="12.75">
      <c r="A469" s="19" t="s">
        <v>278</v>
      </c>
      <c r="B469" s="2" t="s">
        <v>106</v>
      </c>
      <c r="C469" s="2" t="s">
        <v>279</v>
      </c>
      <c r="D469" s="2" t="s">
        <v>280</v>
      </c>
      <c r="E469" s="49">
        <v>0</v>
      </c>
      <c r="F469" s="49"/>
    </row>
    <row r="470" spans="1:6" ht="12.75">
      <c r="A470" s="12" t="s">
        <v>210</v>
      </c>
      <c r="B470" s="2" t="s">
        <v>106</v>
      </c>
      <c r="C470" s="2" t="s">
        <v>110</v>
      </c>
      <c r="D470" s="2" t="s">
        <v>7</v>
      </c>
      <c r="E470" s="49">
        <f>E477+E475+E471+E473</f>
        <v>20000</v>
      </c>
      <c r="F470" s="49">
        <f>F477+F475+F471</f>
        <v>0</v>
      </c>
    </row>
    <row r="471" spans="1:6" ht="189" customHeight="1">
      <c r="A471" s="61" t="s">
        <v>539</v>
      </c>
      <c r="B471" s="2" t="s">
        <v>106</v>
      </c>
      <c r="C471" s="2" t="s">
        <v>534</v>
      </c>
      <c r="D471" s="2" t="s">
        <v>7</v>
      </c>
      <c r="E471" s="49">
        <f>E472</f>
        <v>0</v>
      </c>
      <c r="F471" s="49">
        <f>F472</f>
        <v>0</v>
      </c>
    </row>
    <row r="472" spans="1:6" ht="12.75">
      <c r="A472" s="12" t="s">
        <v>165</v>
      </c>
      <c r="B472" s="2" t="s">
        <v>106</v>
      </c>
      <c r="C472" s="2" t="s">
        <v>534</v>
      </c>
      <c r="D472" s="2" t="s">
        <v>57</v>
      </c>
      <c r="E472" s="49">
        <v>0</v>
      </c>
      <c r="F472" s="49">
        <v>0</v>
      </c>
    </row>
    <row r="473" spans="1:6" ht="191.25">
      <c r="A473" s="61" t="s">
        <v>538</v>
      </c>
      <c r="B473" s="2" t="s">
        <v>106</v>
      </c>
      <c r="C473" s="2" t="s">
        <v>535</v>
      </c>
      <c r="D473" s="2" t="s">
        <v>7</v>
      </c>
      <c r="E473" s="49">
        <f>E474</f>
        <v>20000</v>
      </c>
      <c r="F473" s="49"/>
    </row>
    <row r="474" spans="1:6" ht="12.75">
      <c r="A474" s="12" t="s">
        <v>165</v>
      </c>
      <c r="B474" s="2" t="s">
        <v>106</v>
      </c>
      <c r="C474" s="2" t="s">
        <v>535</v>
      </c>
      <c r="D474" s="2" t="s">
        <v>57</v>
      </c>
      <c r="E474" s="49">
        <v>20000</v>
      </c>
      <c r="F474" s="49"/>
    </row>
    <row r="475" spans="1:6" ht="63.75">
      <c r="A475" s="12" t="s">
        <v>373</v>
      </c>
      <c r="B475" s="2" t="s">
        <v>106</v>
      </c>
      <c r="C475" s="2" t="s">
        <v>296</v>
      </c>
      <c r="D475" s="2" t="s">
        <v>7</v>
      </c>
      <c r="E475" s="49">
        <f>E476</f>
        <v>0</v>
      </c>
      <c r="F475" s="49">
        <f>F476</f>
        <v>0</v>
      </c>
    </row>
    <row r="476" spans="1:6" ht="12.75">
      <c r="A476" s="12" t="s">
        <v>165</v>
      </c>
      <c r="B476" s="2" t="s">
        <v>106</v>
      </c>
      <c r="C476" s="2" t="s">
        <v>296</v>
      </c>
      <c r="D476" s="2" t="s">
        <v>57</v>
      </c>
      <c r="E476" s="49">
        <v>0</v>
      </c>
      <c r="F476" s="49">
        <v>0</v>
      </c>
    </row>
    <row r="477" spans="1:6" ht="38.25">
      <c r="A477" s="12" t="s">
        <v>128</v>
      </c>
      <c r="B477" s="2" t="s">
        <v>106</v>
      </c>
      <c r="C477" s="2" t="s">
        <v>211</v>
      </c>
      <c r="D477" s="2" t="s">
        <v>7</v>
      </c>
      <c r="E477" s="49">
        <f>E478</f>
        <v>0</v>
      </c>
      <c r="F477" s="49">
        <f>F478</f>
        <v>0</v>
      </c>
    </row>
    <row r="478" spans="1:6" ht="12.75">
      <c r="A478" s="12" t="s">
        <v>165</v>
      </c>
      <c r="B478" s="2" t="s">
        <v>106</v>
      </c>
      <c r="C478" s="2" t="s">
        <v>211</v>
      </c>
      <c r="D478" s="2" t="s">
        <v>57</v>
      </c>
      <c r="E478" s="49">
        <v>0</v>
      </c>
      <c r="F478" s="49">
        <v>0</v>
      </c>
    </row>
    <row r="479" spans="1:6" ht="93.75" customHeight="1">
      <c r="A479" s="12" t="s">
        <v>387</v>
      </c>
      <c r="B479" s="2" t="s">
        <v>106</v>
      </c>
      <c r="C479" s="2" t="s">
        <v>385</v>
      </c>
      <c r="D479" s="2" t="s">
        <v>7</v>
      </c>
      <c r="E479" s="49">
        <f>E482+E480</f>
        <v>0</v>
      </c>
      <c r="F479" s="49"/>
    </row>
    <row r="480" spans="1:6" ht="119.25" customHeight="1">
      <c r="A480" s="61" t="s">
        <v>389</v>
      </c>
      <c r="B480" s="2" t="s">
        <v>106</v>
      </c>
      <c r="C480" s="2" t="s">
        <v>381</v>
      </c>
      <c r="D480" s="2" t="s">
        <v>7</v>
      </c>
      <c r="E480" s="49">
        <f>E481</f>
        <v>0</v>
      </c>
      <c r="F480" s="49"/>
    </row>
    <row r="481" spans="1:6" ht="51">
      <c r="A481" s="12" t="s">
        <v>382</v>
      </c>
      <c r="B481" s="2" t="s">
        <v>106</v>
      </c>
      <c r="C481" s="2" t="s">
        <v>381</v>
      </c>
      <c r="D481" s="2" t="s">
        <v>177</v>
      </c>
      <c r="E481" s="49">
        <v>0</v>
      </c>
      <c r="F481" s="49"/>
    </row>
    <row r="482" spans="1:6" ht="89.25">
      <c r="A482" s="61" t="s">
        <v>390</v>
      </c>
      <c r="B482" s="2" t="s">
        <v>106</v>
      </c>
      <c r="C482" s="2" t="s">
        <v>383</v>
      </c>
      <c r="D482" s="2"/>
      <c r="E482" s="49">
        <f>E483</f>
        <v>0</v>
      </c>
      <c r="F482" s="49"/>
    </row>
    <row r="483" spans="1:6" ht="51">
      <c r="A483" s="61" t="s">
        <v>386</v>
      </c>
      <c r="B483" s="2" t="s">
        <v>106</v>
      </c>
      <c r="C483" s="2" t="s">
        <v>383</v>
      </c>
      <c r="D483" s="2" t="s">
        <v>384</v>
      </c>
      <c r="E483" s="49">
        <v>0</v>
      </c>
      <c r="F483" s="49"/>
    </row>
    <row r="484" spans="1:6" ht="12.75">
      <c r="A484" s="21" t="s">
        <v>297</v>
      </c>
      <c r="B484" s="2" t="s">
        <v>104</v>
      </c>
      <c r="C484" s="2" t="s">
        <v>38</v>
      </c>
      <c r="D484" s="2" t="s">
        <v>7</v>
      </c>
      <c r="E484" s="49">
        <f aca="true" t="shared" si="1" ref="E484:F486">E485</f>
        <v>0</v>
      </c>
      <c r="F484" s="49">
        <f t="shared" si="1"/>
        <v>0</v>
      </c>
    </row>
    <row r="485" spans="1:6" ht="25.5">
      <c r="A485" s="19" t="s">
        <v>126</v>
      </c>
      <c r="B485" s="2" t="s">
        <v>104</v>
      </c>
      <c r="C485" s="2" t="s">
        <v>127</v>
      </c>
      <c r="D485" s="2" t="s">
        <v>7</v>
      </c>
      <c r="E485" s="49">
        <f t="shared" si="1"/>
        <v>0</v>
      </c>
      <c r="F485" s="49">
        <f t="shared" si="1"/>
        <v>0</v>
      </c>
    </row>
    <row r="486" spans="1:6" ht="76.5">
      <c r="A486" s="12" t="s">
        <v>298</v>
      </c>
      <c r="B486" s="2" t="s">
        <v>104</v>
      </c>
      <c r="C486" s="2" t="s">
        <v>264</v>
      </c>
      <c r="D486" s="2" t="s">
        <v>7</v>
      </c>
      <c r="E486" s="49">
        <f t="shared" si="1"/>
        <v>0</v>
      </c>
      <c r="F486" s="49">
        <f t="shared" si="1"/>
        <v>0</v>
      </c>
    </row>
    <row r="487" spans="1:6" ht="12.75">
      <c r="A487" s="12" t="s">
        <v>165</v>
      </c>
      <c r="B487" s="2" t="s">
        <v>104</v>
      </c>
      <c r="C487" s="2" t="s">
        <v>264</v>
      </c>
      <c r="D487" s="2" t="s">
        <v>57</v>
      </c>
      <c r="E487" s="49">
        <v>0</v>
      </c>
      <c r="F487" s="49">
        <v>0</v>
      </c>
    </row>
    <row r="488" spans="1:6" ht="12.75">
      <c r="A488" s="17" t="s">
        <v>338</v>
      </c>
      <c r="B488" s="2" t="s">
        <v>339</v>
      </c>
      <c r="C488" s="2" t="s">
        <v>38</v>
      </c>
      <c r="D488" s="2" t="s">
        <v>7</v>
      </c>
      <c r="E488" s="49">
        <f>E489</f>
        <v>0</v>
      </c>
      <c r="F488" s="49"/>
    </row>
    <row r="489" spans="1:6" ht="12.75">
      <c r="A489" s="21" t="s">
        <v>341</v>
      </c>
      <c r="B489" s="2" t="s">
        <v>342</v>
      </c>
      <c r="C489" s="2" t="s">
        <v>38</v>
      </c>
      <c r="D489" s="2" t="s">
        <v>7</v>
      </c>
      <c r="E489" s="49">
        <f>E490</f>
        <v>0</v>
      </c>
      <c r="F489" s="49"/>
    </row>
    <row r="490" spans="1:6" ht="25.5">
      <c r="A490" s="12" t="s">
        <v>126</v>
      </c>
      <c r="B490" s="2" t="s">
        <v>342</v>
      </c>
      <c r="C490" s="2" t="s">
        <v>127</v>
      </c>
      <c r="D490" s="2" t="s">
        <v>7</v>
      </c>
      <c r="E490" s="49">
        <f>E491</f>
        <v>0</v>
      </c>
      <c r="F490" s="49"/>
    </row>
    <row r="491" spans="1:6" ht="51">
      <c r="A491" s="61" t="s">
        <v>344</v>
      </c>
      <c r="B491" s="2" t="s">
        <v>342</v>
      </c>
      <c r="C491" s="2" t="s">
        <v>343</v>
      </c>
      <c r="D491" s="2" t="s">
        <v>7</v>
      </c>
      <c r="E491" s="49">
        <f>E492+E494</f>
        <v>0</v>
      </c>
      <c r="F491" s="49"/>
    </row>
    <row r="492" spans="1:6" ht="89.25">
      <c r="A492" s="12" t="s">
        <v>543</v>
      </c>
      <c r="B492" s="2" t="s">
        <v>342</v>
      </c>
      <c r="C492" s="2" t="s">
        <v>345</v>
      </c>
      <c r="D492" s="2" t="s">
        <v>7</v>
      </c>
      <c r="E492" s="49">
        <f>E493</f>
        <v>0</v>
      </c>
      <c r="F492" s="49"/>
    </row>
    <row r="493" spans="1:6" ht="12.75">
      <c r="A493" s="18" t="s">
        <v>341</v>
      </c>
      <c r="B493" s="2" t="s">
        <v>342</v>
      </c>
      <c r="C493" s="2" t="s">
        <v>345</v>
      </c>
      <c r="D493" s="2" t="s">
        <v>340</v>
      </c>
      <c r="E493" s="49">
        <v>0</v>
      </c>
      <c r="F493" s="49"/>
    </row>
    <row r="494" spans="1:6" ht="63.75">
      <c r="A494" s="18" t="s">
        <v>544</v>
      </c>
      <c r="B494" s="2" t="s">
        <v>342</v>
      </c>
      <c r="C494" s="2" t="s">
        <v>346</v>
      </c>
      <c r="D494" s="2" t="s">
        <v>7</v>
      </c>
      <c r="E494" s="49">
        <f>E495</f>
        <v>0</v>
      </c>
      <c r="F494" s="49"/>
    </row>
    <row r="495" spans="1:6" ht="12.75">
      <c r="A495" s="18" t="s">
        <v>341</v>
      </c>
      <c r="B495" s="2" t="s">
        <v>342</v>
      </c>
      <c r="C495" s="2" t="s">
        <v>346</v>
      </c>
      <c r="D495" s="2" t="s">
        <v>340</v>
      </c>
      <c r="E495" s="49">
        <v>0</v>
      </c>
      <c r="F495" s="49"/>
    </row>
    <row r="496" spans="1:6" ht="12.75">
      <c r="A496" s="20" t="s">
        <v>35</v>
      </c>
      <c r="B496" s="32"/>
      <c r="C496" s="32"/>
      <c r="D496" s="32"/>
      <c r="E496" s="55">
        <f>E22+E75+E80+E112+E125+E147+E159+E288+E340+E461+E488</f>
        <v>0</v>
      </c>
      <c r="F496" s="55">
        <f>F22+F75+F80+F112+F125+F147+F159+F288+F340+F461</f>
        <v>0</v>
      </c>
    </row>
  </sheetData>
  <mergeCells count="7">
    <mergeCell ref="A11:F11"/>
    <mergeCell ref="A20:A21"/>
    <mergeCell ref="A17:F17"/>
    <mergeCell ref="A18:F18"/>
    <mergeCell ref="B20:D20"/>
    <mergeCell ref="E20:E21"/>
    <mergeCell ref="F20:F2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2009-10-14T11:40:50Z</cp:lastPrinted>
  <dcterms:created xsi:type="dcterms:W3CDTF">2003-07-23T10:25:27Z</dcterms:created>
  <dcterms:modified xsi:type="dcterms:W3CDTF">2009-11-05T12:49:46Z</dcterms:modified>
  <cp:category/>
  <cp:version/>
  <cp:contentType/>
  <cp:contentStatus/>
</cp:coreProperties>
</file>